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ZUser\ГРУППА РЕАЛИЗАЦИИ НЕЛИКВИДОВ и МЕТАЛЛООТХОДОВ\Павел Фирстов\Перечни к реализации\21.04.2025 Перечни\"/>
    </mc:Choice>
  </mc:AlternateContent>
  <bookViews>
    <workbookView xWindow="0" yWindow="0" windowWidth="28800" windowHeight="12300" firstSheet="2" activeTab="2"/>
  </bookViews>
  <sheets>
    <sheet name="Копия_полный" sheetId="3" state="hidden" r:id="rId1"/>
    <sheet name="СВОД по ТМЦ" sheetId="4" state="hidden" r:id="rId2"/>
    <sheet name="На реализацию" sheetId="1" r:id="rId3"/>
    <sheet name="Лист1" sheetId="5" r:id="rId4"/>
  </sheets>
  <definedNames>
    <definedName name="_xlnm._FilterDatabase" localSheetId="0" hidden="1">Копия_полный!$A$2:$AM$193</definedName>
    <definedName name="_xlnm._FilterDatabase" localSheetId="2" hidden="1">'На реализацию'!$A$2:$K$2</definedName>
    <definedName name="Z_074DC1A5_D5BD_4FE0_9552_B7A98B470077_.wvu.Cols" localSheetId="0" hidden="1">Копия_полный!$I:$K</definedName>
    <definedName name="Z_074DC1A5_D5BD_4FE0_9552_B7A98B470077_.wvu.Cols" localSheetId="2" hidden="1">'На реализацию'!$F:$H</definedName>
    <definedName name="Z_074DC1A5_D5BD_4FE0_9552_B7A98B470077_.wvu.FilterData" localSheetId="0" hidden="1">Копия_полный!$A$2:$AM$83</definedName>
    <definedName name="Z_074DC1A5_D5BD_4FE0_9552_B7A98B470077_.wvu.FilterData" localSheetId="2" hidden="1">'На реализацию'!$A$2:$K$2</definedName>
    <definedName name="Z_093D0FF8_2A52_449A_A754_EE7A9BD396F6_.wvu.Cols" localSheetId="0" hidden="1">Копия_полный!$I:$K</definedName>
    <definedName name="Z_093D0FF8_2A52_449A_A754_EE7A9BD396F6_.wvu.Cols" localSheetId="2" hidden="1">'На реализацию'!$F:$H</definedName>
    <definedName name="Z_093D0FF8_2A52_449A_A754_EE7A9BD396F6_.wvu.FilterData" localSheetId="0" hidden="1">Копия_полный!$A$2:$AL$2</definedName>
    <definedName name="Z_093D0FF8_2A52_449A_A754_EE7A9BD396F6_.wvu.FilterData" localSheetId="2" hidden="1">'На реализацию'!$A$2:$K$2</definedName>
    <definedName name="Z_FBFA62AE_5ABB_48A1_87F6_09C9137C44FE_.wvu.Cols" localSheetId="0" hidden="1">Копия_полный!$I:$K</definedName>
    <definedName name="Z_FBFA62AE_5ABB_48A1_87F6_09C9137C44FE_.wvu.Cols" localSheetId="2" hidden="1">'На реализацию'!$F:$H</definedName>
    <definedName name="Z_FBFA62AE_5ABB_48A1_87F6_09C9137C44FE_.wvu.FilterData" localSheetId="0" hidden="1">Копия_полный!$A$2:$AM$83</definedName>
    <definedName name="Z_FBFA62AE_5ABB_48A1_87F6_09C9137C44FE_.wvu.FilterData" localSheetId="2" hidden="1">'На реализацию'!$A$2:$K$2</definedName>
  </definedNames>
  <calcPr calcId="162913"/>
  <customWorkbookViews>
    <customWorkbookView name="Тинков Андрей Владимирович - Личное представление" guid="{FBFA62AE-5ABB-48A1-87F6-09C9137C44FE}" mergeInterval="0" personalView="1" maximized="1" xWindow="-8" yWindow="-8" windowWidth="1936" windowHeight="1056" activeSheetId="1"/>
    <customWorkbookView name="Комарова Валентина Валерьевна - Личное представление" guid="{093D0FF8-2A52-449A-A754-EE7A9BD396F6}" mergeInterval="0" personalView="1" maximized="1" xWindow="-8" yWindow="-8" windowWidth="1696" windowHeight="1026" activeSheetId="1"/>
    <customWorkbookView name="Никешина Евгения Сергеевна - Личное представление" guid="{074DC1A5-D5BD-4FE0-9552-B7A98B470077}" mergeInterval="0" personalView="1" maximized="1" xWindow="-8" yWindow="-8" windowWidth="1936" windowHeight="1056" activeSheetId="1"/>
  </customWorkbookViews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1" l="1"/>
  <c r="J6" i="1" l="1"/>
  <c r="J4" i="1" l="1"/>
  <c r="J5" i="1"/>
  <c r="J3" i="1"/>
  <c r="J1" i="1" l="1"/>
  <c r="AB193" i="3"/>
  <c r="Z193" i="3"/>
  <c r="U193" i="3"/>
  <c r="AA193" i="3" s="1"/>
  <c r="S193" i="3"/>
  <c r="M193" i="3"/>
  <c r="AB192" i="3"/>
  <c r="Z192" i="3"/>
  <c r="U192" i="3"/>
  <c r="S192" i="3"/>
  <c r="M192" i="3"/>
  <c r="AA192" i="3" s="1"/>
  <c r="AB191" i="3"/>
  <c r="Z191" i="3"/>
  <c r="U191" i="3"/>
  <c r="AA191" i="3" s="1"/>
  <c r="S191" i="3"/>
  <c r="M191" i="3"/>
  <c r="AB190" i="3"/>
  <c r="Z190" i="3"/>
  <c r="U190" i="3"/>
  <c r="S190" i="3"/>
  <c r="M190" i="3"/>
  <c r="AA190" i="3" s="1"/>
  <c r="AB189" i="3"/>
  <c r="Z189" i="3"/>
  <c r="U189" i="3"/>
  <c r="AA189" i="3" s="1"/>
  <c r="S189" i="3"/>
  <c r="M189" i="3"/>
  <c r="AB188" i="3"/>
  <c r="Z188" i="3"/>
  <c r="U188" i="3"/>
  <c r="S188" i="3"/>
  <c r="M188" i="3"/>
  <c r="AA188" i="3" s="1"/>
  <c r="AB187" i="3"/>
  <c r="Z187" i="3"/>
  <c r="U187" i="3"/>
  <c r="AA187" i="3" s="1"/>
  <c r="S187" i="3"/>
  <c r="M187" i="3"/>
  <c r="AB186" i="3"/>
  <c r="Z186" i="3"/>
  <c r="U186" i="3"/>
  <c r="S186" i="3"/>
  <c r="M186" i="3"/>
  <c r="AA186" i="3" s="1"/>
  <c r="AB185" i="3"/>
  <c r="Z185" i="3"/>
  <c r="U185" i="3"/>
  <c r="AA185" i="3" s="1"/>
  <c r="S185" i="3"/>
  <c r="M185" i="3"/>
  <c r="AB184" i="3"/>
  <c r="Z184" i="3"/>
  <c r="U184" i="3"/>
  <c r="S184" i="3"/>
  <c r="M184" i="3"/>
  <c r="AA184" i="3" s="1"/>
  <c r="AB183" i="3"/>
  <c r="Z183" i="3"/>
  <c r="U183" i="3"/>
  <c r="AA183" i="3" s="1"/>
  <c r="S183" i="3"/>
  <c r="M183" i="3"/>
  <c r="AB182" i="3"/>
  <c r="Z182" i="3"/>
  <c r="U182" i="3"/>
  <c r="S182" i="3"/>
  <c r="M182" i="3"/>
  <c r="AA182" i="3" s="1"/>
  <c r="AB181" i="3"/>
  <c r="Z181" i="3"/>
  <c r="U181" i="3"/>
  <c r="AA181" i="3" s="1"/>
  <c r="S181" i="3"/>
  <c r="M181" i="3"/>
  <c r="AB180" i="3"/>
  <c r="Z180" i="3"/>
  <c r="U180" i="3"/>
  <c r="S180" i="3"/>
  <c r="M180" i="3"/>
  <c r="AA180" i="3" s="1"/>
  <c r="AB179" i="3"/>
  <c r="Z179" i="3"/>
  <c r="U179" i="3"/>
  <c r="AA179" i="3" s="1"/>
  <c r="S179" i="3"/>
  <c r="M179" i="3"/>
  <c r="AB178" i="3"/>
  <c r="Z178" i="3"/>
  <c r="U178" i="3"/>
  <c r="S178" i="3"/>
  <c r="M178" i="3"/>
  <c r="AA178" i="3" s="1"/>
  <c r="AB177" i="3"/>
  <c r="Z177" i="3"/>
  <c r="U177" i="3"/>
  <c r="AA177" i="3" s="1"/>
  <c r="S177" i="3"/>
  <c r="M177" i="3"/>
  <c r="AB176" i="3"/>
  <c r="Z176" i="3"/>
  <c r="U176" i="3"/>
  <c r="S176" i="3"/>
  <c r="M176" i="3"/>
  <c r="AA176" i="3" s="1"/>
  <c r="AB175" i="3"/>
  <c r="Z175" i="3"/>
  <c r="U175" i="3"/>
  <c r="AA175" i="3" s="1"/>
  <c r="S175" i="3"/>
  <c r="M175" i="3"/>
  <c r="AB174" i="3"/>
  <c r="Z174" i="3"/>
  <c r="U174" i="3"/>
  <c r="S174" i="3"/>
  <c r="M174" i="3"/>
  <c r="AA174" i="3" s="1"/>
  <c r="AB173" i="3"/>
  <c r="Z173" i="3"/>
  <c r="U173" i="3"/>
  <c r="AA173" i="3" s="1"/>
  <c r="S173" i="3"/>
  <c r="M173" i="3"/>
  <c r="AB172" i="3"/>
  <c r="Z172" i="3"/>
  <c r="U172" i="3"/>
  <c r="S172" i="3"/>
  <c r="M172" i="3"/>
  <c r="AA172" i="3" s="1"/>
  <c r="AB171" i="3"/>
  <c r="Z171" i="3"/>
  <c r="U171" i="3"/>
  <c r="AA171" i="3" s="1"/>
  <c r="S171" i="3"/>
  <c r="M171" i="3"/>
  <c r="AB170" i="3"/>
  <c r="Z170" i="3"/>
  <c r="U170" i="3"/>
  <c r="S170" i="3"/>
  <c r="M170" i="3"/>
  <c r="AA170" i="3" s="1"/>
  <c r="AB169" i="3"/>
  <c r="Z169" i="3"/>
  <c r="U169" i="3"/>
  <c r="AA169" i="3" s="1"/>
  <c r="S169" i="3"/>
  <c r="M169" i="3"/>
  <c r="AB168" i="3"/>
  <c r="Z168" i="3"/>
  <c r="U168" i="3"/>
  <c r="S168" i="3"/>
  <c r="M168" i="3"/>
  <c r="AA168" i="3" s="1"/>
  <c r="AB167" i="3"/>
  <c r="Z167" i="3"/>
  <c r="U167" i="3"/>
  <c r="AA167" i="3" s="1"/>
  <c r="S167" i="3"/>
  <c r="M167" i="3"/>
  <c r="AB166" i="3"/>
  <c r="Z166" i="3"/>
  <c r="U166" i="3"/>
  <c r="S166" i="3"/>
  <c r="M166" i="3"/>
  <c r="AA166" i="3" s="1"/>
  <c r="AB165" i="3"/>
  <c r="Z165" i="3"/>
  <c r="U165" i="3"/>
  <c r="AA165" i="3" s="1"/>
  <c r="S165" i="3"/>
  <c r="M165" i="3"/>
  <c r="AB164" i="3"/>
  <c r="Z164" i="3"/>
  <c r="U164" i="3"/>
  <c r="S164" i="3"/>
  <c r="M164" i="3"/>
  <c r="AA164" i="3" s="1"/>
  <c r="AB163" i="3"/>
  <c r="Z163" i="3"/>
  <c r="U163" i="3"/>
  <c r="AA163" i="3" s="1"/>
  <c r="S163" i="3"/>
  <c r="M163" i="3"/>
  <c r="AB162" i="3"/>
  <c r="Z162" i="3"/>
  <c r="U162" i="3"/>
  <c r="S162" i="3"/>
  <c r="M162" i="3"/>
  <c r="AA162" i="3" s="1"/>
  <c r="AB161" i="3"/>
  <c r="Z161" i="3"/>
  <c r="U161" i="3"/>
  <c r="AA161" i="3" s="1"/>
  <c r="S161" i="3"/>
  <c r="M161" i="3"/>
  <c r="AB160" i="3"/>
  <c r="Z160" i="3"/>
  <c r="U160" i="3"/>
  <c r="S160" i="3"/>
  <c r="M160" i="3"/>
  <c r="AA160" i="3" s="1"/>
  <c r="AB159" i="3"/>
  <c r="Z159" i="3"/>
  <c r="U159" i="3"/>
  <c r="AA159" i="3" s="1"/>
  <c r="S159" i="3"/>
  <c r="M159" i="3"/>
  <c r="AB158" i="3"/>
  <c r="Z158" i="3"/>
  <c r="U158" i="3"/>
  <c r="S158" i="3"/>
  <c r="M158" i="3"/>
  <c r="AA158" i="3" s="1"/>
  <c r="AB157" i="3"/>
  <c r="Z157" i="3"/>
  <c r="U157" i="3"/>
  <c r="AA157" i="3" s="1"/>
  <c r="S157" i="3"/>
  <c r="M157" i="3"/>
  <c r="AB156" i="3"/>
  <c r="Z156" i="3"/>
  <c r="U156" i="3"/>
  <c r="S156" i="3"/>
  <c r="M156" i="3"/>
  <c r="AA156" i="3" s="1"/>
  <c r="AB155" i="3"/>
  <c r="Z155" i="3"/>
  <c r="U155" i="3"/>
  <c r="AA155" i="3" s="1"/>
  <c r="S155" i="3"/>
  <c r="S1" i="3" s="1"/>
  <c r="M155" i="3"/>
  <c r="AB154" i="3"/>
  <c r="Z154" i="3"/>
  <c r="S154" i="3"/>
  <c r="M154" i="3"/>
  <c r="AA154" i="3" s="1"/>
  <c r="AB153" i="3"/>
  <c r="AA153" i="3"/>
  <c r="Z153" i="3"/>
  <c r="S153" i="3"/>
  <c r="M153" i="3"/>
  <c r="AB152" i="3"/>
  <c r="Z152" i="3"/>
  <c r="S152" i="3"/>
  <c r="M152" i="3"/>
  <c r="AA152" i="3" s="1"/>
  <c r="AB151" i="3"/>
  <c r="Z151" i="3"/>
  <c r="U151" i="3"/>
  <c r="AA151" i="3" s="1"/>
  <c r="S151" i="3"/>
  <c r="M151" i="3"/>
  <c r="AB150" i="3"/>
  <c r="Z150" i="3"/>
  <c r="U150" i="3"/>
  <c r="S150" i="3"/>
  <c r="M150" i="3"/>
  <c r="AA150" i="3" s="1"/>
  <c r="AB149" i="3"/>
  <c r="Z149" i="3"/>
  <c r="U149" i="3"/>
  <c r="AA149" i="3" s="1"/>
  <c r="S149" i="3"/>
  <c r="M149" i="3"/>
  <c r="AB148" i="3"/>
  <c r="Z148" i="3"/>
  <c r="U148" i="3"/>
  <c r="S148" i="3"/>
  <c r="M148" i="3"/>
  <c r="AA148" i="3" s="1"/>
  <c r="AB147" i="3"/>
  <c r="Z147" i="3"/>
  <c r="U147" i="3"/>
  <c r="AA147" i="3" s="1"/>
  <c r="S147" i="3"/>
  <c r="M147" i="3"/>
  <c r="AB146" i="3"/>
  <c r="Z146" i="3"/>
  <c r="U146" i="3"/>
  <c r="S146" i="3"/>
  <c r="M146" i="3"/>
  <c r="AA146" i="3" s="1"/>
  <c r="AB145" i="3"/>
  <c r="Z145" i="3"/>
  <c r="U145" i="3"/>
  <c r="AA145" i="3" s="1"/>
  <c r="S145" i="3"/>
  <c r="M145" i="3"/>
  <c r="AB144" i="3"/>
  <c r="Z144" i="3"/>
  <c r="U144" i="3"/>
  <c r="S144" i="3"/>
  <c r="M144" i="3"/>
  <c r="AA144" i="3" s="1"/>
  <c r="AB143" i="3"/>
  <c r="Z143" i="3"/>
  <c r="U143" i="3"/>
  <c r="AA143" i="3" s="1"/>
  <c r="S143" i="3"/>
  <c r="M143" i="3"/>
  <c r="AB142" i="3"/>
  <c r="Z142" i="3"/>
  <c r="U142" i="3"/>
  <c r="S142" i="3"/>
  <c r="M142" i="3"/>
  <c r="AA142" i="3" s="1"/>
  <c r="AB141" i="3"/>
  <c r="Z141" i="3"/>
  <c r="U141" i="3"/>
  <c r="AA141" i="3" s="1"/>
  <c r="S141" i="3"/>
  <c r="M141" i="3"/>
  <c r="AB140" i="3"/>
  <c r="Z140" i="3"/>
  <c r="U140" i="3"/>
  <c r="S140" i="3"/>
  <c r="M140" i="3"/>
  <c r="AA140" i="3" s="1"/>
  <c r="AB139" i="3"/>
  <c r="Z139" i="3"/>
  <c r="U139" i="3"/>
  <c r="AA139" i="3" s="1"/>
  <c r="S139" i="3"/>
  <c r="M139" i="3"/>
  <c r="AB138" i="3"/>
  <c r="Z138" i="3"/>
  <c r="U138" i="3"/>
  <c r="S138" i="3"/>
  <c r="M138" i="3"/>
  <c r="AA138" i="3" s="1"/>
  <c r="AB137" i="3"/>
  <c r="Z137" i="3"/>
  <c r="U137" i="3"/>
  <c r="AA137" i="3" s="1"/>
  <c r="S137" i="3"/>
  <c r="M137" i="3"/>
  <c r="AB136" i="3"/>
  <c r="Z136" i="3"/>
  <c r="U136" i="3"/>
  <c r="S136" i="3"/>
  <c r="M136" i="3"/>
  <c r="AA136" i="3" s="1"/>
  <c r="AB135" i="3"/>
  <c r="Z135" i="3"/>
  <c r="U135" i="3"/>
  <c r="AA135" i="3" s="1"/>
  <c r="S135" i="3"/>
  <c r="M135" i="3"/>
  <c r="AB134" i="3"/>
  <c r="Z134" i="3"/>
  <c r="U134" i="3"/>
  <c r="S134" i="3"/>
  <c r="M134" i="3"/>
  <c r="AA134" i="3" s="1"/>
  <c r="AB133" i="3"/>
  <c r="Z133" i="3"/>
  <c r="U133" i="3"/>
  <c r="AA133" i="3" s="1"/>
  <c r="S133" i="3"/>
  <c r="M133" i="3"/>
  <c r="AB132" i="3"/>
  <c r="Z132" i="3"/>
  <c r="U132" i="3"/>
  <c r="S132" i="3"/>
  <c r="M132" i="3"/>
  <c r="AA132" i="3" s="1"/>
  <c r="AB131" i="3"/>
  <c r="Z131" i="3"/>
  <c r="U131" i="3"/>
  <c r="AA131" i="3" s="1"/>
  <c r="S131" i="3"/>
  <c r="M131" i="3"/>
  <c r="AB130" i="3"/>
  <c r="Z130" i="3"/>
  <c r="U130" i="3"/>
  <c r="S130" i="3"/>
  <c r="M130" i="3"/>
  <c r="AA130" i="3" s="1"/>
  <c r="AB129" i="3"/>
  <c r="Z129" i="3"/>
  <c r="U129" i="3"/>
  <c r="AA129" i="3" s="1"/>
  <c r="S129" i="3"/>
  <c r="M129" i="3"/>
  <c r="AB128" i="3"/>
  <c r="Z128" i="3"/>
  <c r="U128" i="3"/>
  <c r="S128" i="3"/>
  <c r="M128" i="3"/>
  <c r="AA128" i="3" s="1"/>
  <c r="AB127" i="3"/>
  <c r="Z127" i="3"/>
  <c r="U127" i="3"/>
  <c r="AA127" i="3" s="1"/>
  <c r="S127" i="3"/>
  <c r="M127" i="3"/>
  <c r="AB126" i="3"/>
  <c r="Z126" i="3"/>
  <c r="U126" i="3"/>
  <c r="S126" i="3"/>
  <c r="M126" i="3"/>
  <c r="AA126" i="3" s="1"/>
  <c r="AB125" i="3"/>
  <c r="Z125" i="3"/>
  <c r="U125" i="3"/>
  <c r="AA125" i="3" s="1"/>
  <c r="S125" i="3"/>
  <c r="M125" i="3"/>
  <c r="AB124" i="3"/>
  <c r="Z124" i="3"/>
  <c r="U124" i="3"/>
  <c r="S124" i="3"/>
  <c r="M124" i="3"/>
  <c r="AA124" i="3" s="1"/>
  <c r="AB123" i="3"/>
  <c r="Z123" i="3"/>
  <c r="U123" i="3"/>
  <c r="AA123" i="3" s="1"/>
  <c r="S123" i="3"/>
  <c r="M123" i="3"/>
  <c r="AB122" i="3"/>
  <c r="Z122" i="3"/>
  <c r="U122" i="3"/>
  <c r="S122" i="3"/>
  <c r="M122" i="3"/>
  <c r="AA122" i="3" s="1"/>
  <c r="AB121" i="3"/>
  <c r="Z121" i="3"/>
  <c r="U121" i="3"/>
  <c r="AA121" i="3" s="1"/>
  <c r="S121" i="3"/>
  <c r="M121" i="3"/>
  <c r="AB120" i="3"/>
  <c r="Z120" i="3"/>
  <c r="U120" i="3"/>
  <c r="S120" i="3"/>
  <c r="M120" i="3"/>
  <c r="AA120" i="3" s="1"/>
  <c r="AB119" i="3"/>
  <c r="Z119" i="3"/>
  <c r="U119" i="3"/>
  <c r="AA119" i="3" s="1"/>
  <c r="S119" i="3"/>
  <c r="M119" i="3"/>
  <c r="AB118" i="3"/>
  <c r="Z118" i="3"/>
  <c r="U118" i="3"/>
  <c r="S118" i="3"/>
  <c r="M118" i="3"/>
  <c r="AA118" i="3" s="1"/>
  <c r="AB117" i="3"/>
  <c r="Z117" i="3"/>
  <c r="U117" i="3"/>
  <c r="AA117" i="3" s="1"/>
  <c r="S117" i="3"/>
  <c r="M117" i="3"/>
  <c r="AB116" i="3"/>
  <c r="Z116" i="3"/>
  <c r="U116" i="3"/>
  <c r="S116" i="3"/>
  <c r="M116" i="3"/>
  <c r="AA116" i="3" s="1"/>
  <c r="AB115" i="3"/>
  <c r="Z115" i="3"/>
  <c r="U115" i="3"/>
  <c r="AA115" i="3" s="1"/>
  <c r="S115" i="3"/>
  <c r="M115" i="3"/>
  <c r="AB114" i="3"/>
  <c r="Z114" i="3"/>
  <c r="U114" i="3"/>
  <c r="S114" i="3"/>
  <c r="M114" i="3"/>
  <c r="AA114" i="3" s="1"/>
  <c r="AB113" i="3"/>
  <c r="Z113" i="3"/>
  <c r="U113" i="3"/>
  <c r="AA113" i="3" s="1"/>
  <c r="S113" i="3"/>
  <c r="M113" i="3"/>
  <c r="AB112" i="3"/>
  <c r="Z112" i="3"/>
  <c r="U112" i="3"/>
  <c r="S112" i="3"/>
  <c r="M112" i="3"/>
  <c r="AA112" i="3" s="1"/>
  <c r="AB111" i="3"/>
  <c r="Z111" i="3"/>
  <c r="U111" i="3"/>
  <c r="AA111" i="3" s="1"/>
  <c r="S111" i="3"/>
  <c r="M111" i="3"/>
  <c r="AB110" i="3"/>
  <c r="Z110" i="3"/>
  <c r="U110" i="3"/>
  <c r="S110" i="3"/>
  <c r="M110" i="3"/>
  <c r="AA110" i="3" s="1"/>
  <c r="AB109" i="3"/>
  <c r="Z109" i="3"/>
  <c r="U109" i="3"/>
  <c r="AA109" i="3" s="1"/>
  <c r="S109" i="3"/>
  <c r="M109" i="3"/>
  <c r="AB108" i="3"/>
  <c r="Z108" i="3"/>
  <c r="U108" i="3"/>
  <c r="S108" i="3"/>
  <c r="M108" i="3"/>
  <c r="AA108" i="3" s="1"/>
  <c r="AB107" i="3"/>
  <c r="Z107" i="3"/>
  <c r="U107" i="3"/>
  <c r="AA107" i="3" s="1"/>
  <c r="S107" i="3"/>
  <c r="M107" i="3"/>
  <c r="AB106" i="3"/>
  <c r="Z106" i="3"/>
  <c r="U106" i="3"/>
  <c r="S106" i="3"/>
  <c r="M106" i="3"/>
  <c r="AA106" i="3" s="1"/>
  <c r="AB105" i="3"/>
  <c r="Z105" i="3"/>
  <c r="U105" i="3"/>
  <c r="AA105" i="3" s="1"/>
  <c r="S105" i="3"/>
  <c r="M105" i="3"/>
  <c r="AB104" i="3"/>
  <c r="Z104" i="3"/>
  <c r="U104" i="3"/>
  <c r="S104" i="3"/>
  <c r="M104" i="3"/>
  <c r="AA104" i="3" s="1"/>
  <c r="AB103" i="3"/>
  <c r="Z103" i="3"/>
  <c r="U103" i="3"/>
  <c r="AA103" i="3" s="1"/>
  <c r="S103" i="3"/>
  <c r="M103" i="3"/>
  <c r="AB102" i="3"/>
  <c r="Z102" i="3"/>
  <c r="S102" i="3"/>
  <c r="U102" i="3" s="1"/>
  <c r="AA102" i="3" s="1"/>
  <c r="M102" i="3"/>
  <c r="AB101" i="3"/>
  <c r="Z101" i="3"/>
  <c r="U101" i="3"/>
  <c r="AA101" i="3" s="1"/>
  <c r="S101" i="3"/>
  <c r="M101" i="3"/>
  <c r="AB100" i="3"/>
  <c r="Z100" i="3"/>
  <c r="S100" i="3"/>
  <c r="U100" i="3" s="1"/>
  <c r="M100" i="3"/>
  <c r="M1" i="3" s="1"/>
  <c r="AB99" i="3"/>
  <c r="Z99" i="3"/>
  <c r="U99" i="3"/>
  <c r="AA99" i="3" s="1"/>
  <c r="S99" i="3"/>
  <c r="M99" i="3"/>
  <c r="AB98" i="3"/>
  <c r="AA98" i="3"/>
  <c r="Z98" i="3"/>
  <c r="U98" i="3"/>
  <c r="M98" i="3"/>
  <c r="U97" i="3"/>
  <c r="M97" i="3"/>
  <c r="AB96" i="3"/>
  <c r="AA96" i="3"/>
  <c r="Z96" i="3"/>
  <c r="M96" i="3"/>
  <c r="AB95" i="3"/>
  <c r="AA95" i="3"/>
  <c r="Z95" i="3"/>
  <c r="M95" i="3"/>
  <c r="AB94" i="3"/>
  <c r="AA94" i="3"/>
  <c r="Z94" i="3"/>
  <c r="M94" i="3"/>
  <c r="AB93" i="3"/>
  <c r="AA93" i="3"/>
  <c r="Z93" i="3"/>
  <c r="M93" i="3"/>
  <c r="AB92" i="3"/>
  <c r="AA92" i="3"/>
  <c r="Z92" i="3"/>
  <c r="M92" i="3"/>
  <c r="AB91" i="3"/>
  <c r="AA91" i="3"/>
  <c r="Z91" i="3"/>
  <c r="M91" i="3"/>
  <c r="AB90" i="3"/>
  <c r="AA90" i="3"/>
  <c r="Z90" i="3"/>
  <c r="M90" i="3"/>
  <c r="AB89" i="3"/>
  <c r="AA89" i="3"/>
  <c r="Z89" i="3"/>
  <c r="M89" i="3"/>
  <c r="AB88" i="3"/>
  <c r="AA88" i="3"/>
  <c r="Z88" i="3"/>
  <c r="M88" i="3"/>
  <c r="AB87" i="3"/>
  <c r="AA87" i="3"/>
  <c r="Z87" i="3"/>
  <c r="M87" i="3"/>
  <c r="AB86" i="3"/>
  <c r="AA86" i="3"/>
  <c r="Z86" i="3"/>
  <c r="M86" i="3"/>
  <c r="AB85" i="3"/>
  <c r="AA85" i="3"/>
  <c r="Z85" i="3"/>
  <c r="M85" i="3"/>
  <c r="AB84" i="3"/>
  <c r="AA84" i="3"/>
  <c r="Z84" i="3"/>
  <c r="M84" i="3"/>
  <c r="AB83" i="3"/>
  <c r="AA83" i="3"/>
  <c r="Z83" i="3"/>
  <c r="M83" i="3"/>
  <c r="AB82" i="3"/>
  <c r="AA82" i="3"/>
  <c r="Z82" i="3"/>
  <c r="M82" i="3"/>
  <c r="AB81" i="3"/>
  <c r="AA81" i="3"/>
  <c r="Z81" i="3"/>
  <c r="M81" i="3"/>
  <c r="AB80" i="3"/>
  <c r="AA80" i="3"/>
  <c r="Z80" i="3"/>
  <c r="M80" i="3"/>
  <c r="AB79" i="3"/>
  <c r="AA79" i="3"/>
  <c r="Z79" i="3"/>
  <c r="M79" i="3"/>
  <c r="AB78" i="3"/>
  <c r="AA78" i="3"/>
  <c r="Z78" i="3"/>
  <c r="M78" i="3"/>
  <c r="AB77" i="3"/>
  <c r="AA77" i="3"/>
  <c r="Z77" i="3"/>
  <c r="M77" i="3"/>
  <c r="AB76" i="3"/>
  <c r="AA76" i="3"/>
  <c r="Z76" i="3"/>
  <c r="M76" i="3"/>
  <c r="AB75" i="3"/>
  <c r="AA75" i="3"/>
  <c r="Z75" i="3"/>
  <c r="M75" i="3"/>
  <c r="AB74" i="3"/>
  <c r="AA74" i="3"/>
  <c r="Z74" i="3"/>
  <c r="M74" i="3"/>
  <c r="AB73" i="3"/>
  <c r="AA73" i="3"/>
  <c r="Z73" i="3"/>
  <c r="M73" i="3"/>
  <c r="AB72" i="3"/>
  <c r="AA72" i="3"/>
  <c r="Z72" i="3"/>
  <c r="M72" i="3"/>
  <c r="AB71" i="3"/>
  <c r="AA71" i="3"/>
  <c r="Z71" i="3"/>
  <c r="M71" i="3"/>
  <c r="AB70" i="3"/>
  <c r="AA70" i="3"/>
  <c r="Z70" i="3"/>
  <c r="M70" i="3"/>
  <c r="AB69" i="3"/>
  <c r="AA69" i="3"/>
  <c r="Z69" i="3"/>
  <c r="M69" i="3"/>
  <c r="AB68" i="3"/>
  <c r="AA68" i="3"/>
  <c r="Z68" i="3"/>
  <c r="M68" i="3"/>
  <c r="AB67" i="3"/>
  <c r="AA67" i="3"/>
  <c r="Z67" i="3"/>
  <c r="M67" i="3"/>
  <c r="AB66" i="3"/>
  <c r="AA66" i="3"/>
  <c r="Z66" i="3"/>
  <c r="M66" i="3"/>
  <c r="AB65" i="3"/>
  <c r="AA65" i="3"/>
  <c r="Z65" i="3"/>
  <c r="M65" i="3"/>
  <c r="AB64" i="3"/>
  <c r="AA64" i="3"/>
  <c r="Z64" i="3"/>
  <c r="M64" i="3"/>
  <c r="AB63" i="3"/>
  <c r="AA63" i="3"/>
  <c r="Z63" i="3"/>
  <c r="M63" i="3"/>
  <c r="AB62" i="3"/>
  <c r="AA62" i="3"/>
  <c r="Z62" i="3"/>
  <c r="M62" i="3"/>
  <c r="AB61" i="3"/>
  <c r="AA61" i="3"/>
  <c r="Z61" i="3"/>
  <c r="M61" i="3"/>
  <c r="AB60" i="3"/>
  <c r="AA60" i="3"/>
  <c r="Z60" i="3"/>
  <c r="M60" i="3"/>
  <c r="AB59" i="3"/>
  <c r="AA59" i="3"/>
  <c r="Z59" i="3"/>
  <c r="M59" i="3"/>
  <c r="AB58" i="3"/>
  <c r="AA58" i="3"/>
  <c r="Z58" i="3"/>
  <c r="M58" i="3"/>
  <c r="AB57" i="3"/>
  <c r="AA57" i="3"/>
  <c r="Z57" i="3"/>
  <c r="M57" i="3"/>
  <c r="AB56" i="3"/>
  <c r="AA56" i="3"/>
  <c r="Z56" i="3"/>
  <c r="M56" i="3"/>
  <c r="AB55" i="3"/>
  <c r="AA55" i="3"/>
  <c r="Z55" i="3"/>
  <c r="M55" i="3"/>
  <c r="AB54" i="3"/>
  <c r="AA54" i="3"/>
  <c r="Z54" i="3"/>
  <c r="M54" i="3"/>
  <c r="AB53" i="3"/>
  <c r="AA53" i="3"/>
  <c r="Z53" i="3"/>
  <c r="M53" i="3"/>
  <c r="AB52" i="3"/>
  <c r="AA52" i="3"/>
  <c r="Z52" i="3"/>
  <c r="M52" i="3"/>
  <c r="AB51" i="3"/>
  <c r="AA51" i="3"/>
  <c r="Z51" i="3"/>
  <c r="M51" i="3"/>
  <c r="AB50" i="3"/>
  <c r="AA50" i="3"/>
  <c r="Z50" i="3"/>
  <c r="M50" i="3"/>
  <c r="AB49" i="3"/>
  <c r="AA49" i="3"/>
  <c r="Z49" i="3"/>
  <c r="M49" i="3"/>
  <c r="AB48" i="3"/>
  <c r="AA48" i="3"/>
  <c r="Z48" i="3"/>
  <c r="M48" i="3"/>
  <c r="AB47" i="3"/>
  <c r="AA47" i="3"/>
  <c r="Z47" i="3"/>
  <c r="M47" i="3"/>
  <c r="AB46" i="3"/>
  <c r="AA46" i="3"/>
  <c r="Z46" i="3"/>
  <c r="M46" i="3"/>
  <c r="AB45" i="3"/>
  <c r="AA45" i="3"/>
  <c r="Z45" i="3"/>
  <c r="M45" i="3"/>
  <c r="AB44" i="3"/>
  <c r="AA44" i="3"/>
  <c r="Z44" i="3"/>
  <c r="M44" i="3"/>
  <c r="AB43" i="3"/>
  <c r="AA43" i="3"/>
  <c r="Z43" i="3"/>
  <c r="M43" i="3"/>
  <c r="AB42" i="3"/>
  <c r="AA42" i="3"/>
  <c r="Z42" i="3"/>
  <c r="M42" i="3"/>
  <c r="AB41" i="3"/>
  <c r="AA41" i="3"/>
  <c r="Z41" i="3"/>
  <c r="M41" i="3"/>
  <c r="AB40" i="3"/>
  <c r="AA40" i="3"/>
  <c r="Z40" i="3"/>
  <c r="M40" i="3"/>
  <c r="AB39" i="3"/>
  <c r="AA39" i="3"/>
  <c r="Z39" i="3"/>
  <c r="M39" i="3"/>
  <c r="AB38" i="3"/>
  <c r="AA38" i="3"/>
  <c r="Z38" i="3"/>
  <c r="M38" i="3"/>
  <c r="AB37" i="3"/>
  <c r="AA37" i="3"/>
  <c r="Z37" i="3"/>
  <c r="M37" i="3"/>
  <c r="AB36" i="3"/>
  <c r="AA36" i="3"/>
  <c r="Z36" i="3"/>
  <c r="M36" i="3"/>
  <c r="AB35" i="3"/>
  <c r="AA35" i="3"/>
  <c r="Z35" i="3"/>
  <c r="M35" i="3"/>
  <c r="AB34" i="3"/>
  <c r="AA34" i="3"/>
  <c r="Z34" i="3"/>
  <c r="M34" i="3"/>
  <c r="AB33" i="3"/>
  <c r="AA33" i="3"/>
  <c r="Z33" i="3"/>
  <c r="M33" i="3"/>
  <c r="AB32" i="3"/>
  <c r="AA32" i="3"/>
  <c r="Z32" i="3"/>
  <c r="M32" i="3"/>
  <c r="AB31" i="3"/>
  <c r="AA31" i="3"/>
  <c r="Z31" i="3"/>
  <c r="M31" i="3"/>
  <c r="AB30" i="3"/>
  <c r="AA30" i="3"/>
  <c r="Z30" i="3"/>
  <c r="M30" i="3"/>
  <c r="AB29" i="3"/>
  <c r="AA29" i="3"/>
  <c r="Z29" i="3"/>
  <c r="M29" i="3"/>
  <c r="AB28" i="3"/>
  <c r="AA28" i="3"/>
  <c r="Z28" i="3"/>
  <c r="M28" i="3"/>
  <c r="AB27" i="3"/>
  <c r="AA27" i="3"/>
  <c r="Z27" i="3"/>
  <c r="M27" i="3"/>
  <c r="AB26" i="3"/>
  <c r="AA26" i="3"/>
  <c r="Z26" i="3"/>
  <c r="M26" i="3"/>
  <c r="AB25" i="3"/>
  <c r="AA25" i="3"/>
  <c r="Z25" i="3"/>
  <c r="M25" i="3"/>
  <c r="AB24" i="3"/>
  <c r="AA24" i="3"/>
  <c r="Z24" i="3"/>
  <c r="M24" i="3"/>
  <c r="AB23" i="3"/>
  <c r="AA23" i="3"/>
  <c r="Z23" i="3"/>
  <c r="M23" i="3"/>
  <c r="AB22" i="3"/>
  <c r="AA22" i="3"/>
  <c r="Z22" i="3"/>
  <c r="M22" i="3"/>
  <c r="AB21" i="3"/>
  <c r="AA21" i="3"/>
  <c r="Z21" i="3"/>
  <c r="M21" i="3"/>
  <c r="AB20" i="3"/>
  <c r="AA20" i="3"/>
  <c r="Z20" i="3"/>
  <c r="M20" i="3"/>
  <c r="AB19" i="3"/>
  <c r="AA19" i="3"/>
  <c r="Z19" i="3"/>
  <c r="M19" i="3"/>
  <c r="AB18" i="3"/>
  <c r="AA18" i="3"/>
  <c r="Z18" i="3"/>
  <c r="M18" i="3"/>
  <c r="AB17" i="3"/>
  <c r="AA17" i="3"/>
  <c r="Z17" i="3"/>
  <c r="M17" i="3"/>
  <c r="AB16" i="3"/>
  <c r="AA16" i="3"/>
  <c r="Z16" i="3"/>
  <c r="M16" i="3"/>
  <c r="AB15" i="3"/>
  <c r="AA15" i="3"/>
  <c r="Z15" i="3"/>
  <c r="M15" i="3"/>
  <c r="AB14" i="3"/>
  <c r="AA14" i="3"/>
  <c r="Z14" i="3"/>
  <c r="M14" i="3"/>
  <c r="AB13" i="3"/>
  <c r="AA13" i="3"/>
  <c r="Z13" i="3"/>
  <c r="M13" i="3"/>
  <c r="AB12" i="3"/>
  <c r="AA12" i="3"/>
  <c r="Z12" i="3"/>
  <c r="M12" i="3"/>
  <c r="AB11" i="3"/>
  <c r="AA11" i="3"/>
  <c r="Z11" i="3"/>
  <c r="M11" i="3"/>
  <c r="AB10" i="3"/>
  <c r="AA10" i="3"/>
  <c r="Z10" i="3"/>
  <c r="M10" i="3"/>
  <c r="AB9" i="3"/>
  <c r="AA9" i="3"/>
  <c r="Z9" i="3"/>
  <c r="M9" i="3"/>
  <c r="AB8" i="3"/>
  <c r="AA8" i="3"/>
  <c r="Z8" i="3"/>
  <c r="M8" i="3"/>
  <c r="AB7" i="3"/>
  <c r="AA7" i="3"/>
  <c r="Z7" i="3"/>
  <c r="M7" i="3"/>
  <c r="AB6" i="3"/>
  <c r="AA6" i="3"/>
  <c r="Z6" i="3"/>
  <c r="M6" i="3"/>
  <c r="AB5" i="3"/>
  <c r="AA5" i="3"/>
  <c r="Z5" i="3"/>
  <c r="M5" i="3"/>
  <c r="AB4" i="3"/>
  <c r="AA4" i="3"/>
  <c r="Z4" i="3"/>
  <c r="M4" i="3"/>
  <c r="AB3" i="3"/>
  <c r="AA3" i="3"/>
  <c r="Z3" i="3"/>
  <c r="Z1" i="3" s="1"/>
  <c r="M3" i="3"/>
  <c r="J1" i="3"/>
  <c r="AA100" i="3" l="1"/>
  <c r="AA1" i="3" s="1"/>
  <c r="U1" i="3"/>
</calcChain>
</file>

<file path=xl/sharedStrings.xml><?xml version="1.0" encoding="utf-8"?>
<sst xmlns="http://schemas.openxmlformats.org/spreadsheetml/2006/main" count="2413" uniqueCount="598">
  <si>
    <t>№ строки</t>
  </si>
  <si>
    <t>№ ПВП (протокол Выбора Победителя)</t>
  </si>
  <si>
    <t xml:space="preserve">дата ПВП </t>
  </si>
  <si>
    <t>Площадка</t>
  </si>
  <si>
    <t>Способ реализации (ЭТП / без ЭТП)</t>
  </si>
  <si>
    <t>Дата размещения лота на ЭТП/дата предложения покупателю</t>
  </si>
  <si>
    <t>Выбранный Покупатель</t>
  </si>
  <si>
    <t>Спецификация</t>
  </si>
  <si>
    <t>Дата Спецификации</t>
  </si>
  <si>
    <t>дата поступления оплаты</t>
  </si>
  <si>
    <t>дата отгрузки Покупателю</t>
  </si>
  <si>
    <t>Заявка аннулирована</t>
  </si>
  <si>
    <t>без ЭТП</t>
  </si>
  <si>
    <t>Договор (№)</t>
  </si>
  <si>
    <t>Дата договора</t>
  </si>
  <si>
    <t>Срок реализации</t>
  </si>
  <si>
    <t>Сотрудник, подготовивший ПВП</t>
  </si>
  <si>
    <t>Сотрудник, исполняющий ПВП</t>
  </si>
  <si>
    <t>сумма договора</t>
  </si>
  <si>
    <t>сума спецификации</t>
  </si>
  <si>
    <t>Заявитель</t>
  </si>
  <si>
    <t>1004</t>
  </si>
  <si>
    <t>1008</t>
  </si>
  <si>
    <t>Склад</t>
  </si>
  <si>
    <t xml:space="preserve">Наименование </t>
  </si>
  <si>
    <t>Ед.изм</t>
  </si>
  <si>
    <t>КГ</t>
  </si>
  <si>
    <t>Основание для реализации 
(СЗ/Акт инвентаризации)</t>
  </si>
  <si>
    <t>Дата документа-основания</t>
  </si>
  <si>
    <t>Учетная цена в SAP, руб. без НДС</t>
  </si>
  <si>
    <t>Общая стоимость по учетным ценам, руб, без НДС\</t>
  </si>
  <si>
    <t>Дата окончания сбора предложений</t>
  </si>
  <si>
    <t>Цена ПВП, руб. без НДС</t>
  </si>
  <si>
    <t xml:space="preserve">Стоимость ПВП </t>
  </si>
  <si>
    <t>Кол-во к реализации</t>
  </si>
  <si>
    <t>Никешина Е.С.</t>
  </si>
  <si>
    <t>Абсолютное отклонение цены реализации от учнтной цены</t>
  </si>
  <si>
    <t>Абсолютное отклонение общей стоимости реализации от стоимости в учете</t>
  </si>
  <si>
    <t>% отклонения цены реализации от учетной цены</t>
  </si>
  <si>
    <t>ОЗМ</t>
  </si>
  <si>
    <t>Партия склада</t>
  </si>
  <si>
    <t>Заявленное кол-во к продаже</t>
  </si>
  <si>
    <t>ТРУБЫ КАТАНЫЕ</t>
  </si>
  <si>
    <t>ТРУБА 12Х18Н12Т 12 2</t>
  </si>
  <si>
    <t>КРУГ 50 ЛС59 ГОСТ2060-90</t>
  </si>
  <si>
    <t>ЛИСТ 8 Л63</t>
  </si>
  <si>
    <t>ПРУТОК 8 М1</t>
  </si>
  <si>
    <t>КРУГ 70 20Х23Н18 ГОСТ5949-75</t>
  </si>
  <si>
    <t>ТРУБА 219.1Х46.05 P-91 ASTM/ASME A/SA 33</t>
  </si>
  <si>
    <t>ТРУБА 08Х18Н10Т 60 5</t>
  </si>
  <si>
    <t>Труба 60х2,8х8020м-12Х18Н10Т ГОСТ9941-81</t>
  </si>
  <si>
    <t>Труба 60х2,8-12Х18Н10Т ГОСТ 9941-81</t>
  </si>
  <si>
    <t>Труба Х 38х4-12Х1МФ ТУ 14-3Р-55-2001</t>
  </si>
  <si>
    <t>Труба Г 89х18-12Х1МФ ТУ 14-3Р-55-2001</t>
  </si>
  <si>
    <t>ТРУБА 48Х3.5 20 ТУ14-3Р-55-2001 4</t>
  </si>
  <si>
    <t>ТРУБА 12Х18Н10Т 10 2</t>
  </si>
  <si>
    <t>Труба Г 219х14 -20 ТУ 14-3-190-2004</t>
  </si>
  <si>
    <t>Труба Г 325х28-12Х1МФ ТУ 14-3Р-55-2001</t>
  </si>
  <si>
    <t>ТРУБА 168 8 09Г2С ТУ 14-159-1128-2008 Г</t>
  </si>
  <si>
    <t>Труба 89х10 ГОСТ 8732 /В20 ГОСТ8731</t>
  </si>
  <si>
    <t>Труба Г 168х18-12Х1МФ ТУ 14-3Р-55-2001</t>
  </si>
  <si>
    <t>Труба Х 36х5-12Х18Н12Т ТУ 14-3Р-55</t>
  </si>
  <si>
    <t>Труба Г 273х22-12Х1МФ ТУ 14-3Р-55-2001</t>
  </si>
  <si>
    <t>Труба 18х2,5-08Х18Н10Т ГОСТ 9941-81</t>
  </si>
  <si>
    <t>Труба Г 465х40-12Х1МФ ТУ 14-3-460-2009</t>
  </si>
  <si>
    <t>Труба 28х4-08Х18Н10Т ГОСТ 9941-81</t>
  </si>
  <si>
    <t>Труба 18х2,5-12Х18Н10Т ГОСТ 9941-81</t>
  </si>
  <si>
    <t>Труба Х 12х2-12Х18Н12Т ТУ 14-3Р-55</t>
  </si>
  <si>
    <t>Труба 38х4-12Х18Н10Т ГОСТ 9941-81</t>
  </si>
  <si>
    <t>Труба Г 245х14-20 ТУ 14-3Р-55-2001</t>
  </si>
  <si>
    <t>Труба Г 530х28-12Х1МФ ТУ14-3Р-55 NTPC</t>
  </si>
  <si>
    <t>Труба Г 273х45х5420-15Х1М1Ф ТУ14-3Р-55</t>
  </si>
  <si>
    <t>Труба 168х7 ГОСТ 8732 /В20 ГОСТ8731</t>
  </si>
  <si>
    <t>Труба 325х8 ГОСТ 8732 /В20 ГОСТ8731</t>
  </si>
  <si>
    <t>Труба 146х6 /В 20 ГОСТ 8731 ТО УЗК KCU</t>
  </si>
  <si>
    <t>ЛЕНТА 1,5Х300 10ХСНД ГОСТ 17066-94</t>
  </si>
  <si>
    <t>ТРУБА 108Х28 40Х ГОСТ8731-74 /Г</t>
  </si>
  <si>
    <t>ТРУБА 83Х6 09Г2С-12 ГОСТ 8731-74</t>
  </si>
  <si>
    <t>РУЛОН 0.55X1200 08ПС ГОСТ 16523-97</t>
  </si>
  <si>
    <t>ТРУБА 83Х8 09Г2С ГОСТ8731-74</t>
  </si>
  <si>
    <t>КРУГ 20 12Х18Н10Т ГОСТ5949-75</t>
  </si>
  <si>
    <t>Лист 32х2000х7500 20К-18-350-ОС-ОПУЗК1НТ</t>
  </si>
  <si>
    <t>Труба Г 89х5-20 ТУ14-3Р-55-2001</t>
  </si>
  <si>
    <t>Труба Г 219х32-12Х1МФ ТУ 14-3Р-55-2001</t>
  </si>
  <si>
    <t>Лист 30х1950х12200 20К-18-350ОС-ОПУЗК1НТ</t>
  </si>
  <si>
    <t>ТРУБА 377Х50 15Х1М1Ф ТУ14-3Р-55-2001</t>
  </si>
  <si>
    <t>Труба Г 426х45х4500  -15Х1М1Ф ТУ14-3Р-55</t>
  </si>
  <si>
    <t>Труба 133х6-12Х18Н10Т ГОСТ 9940-81</t>
  </si>
  <si>
    <t>ТРУБА 194Х6 20 ГОСТ8731-74</t>
  </si>
  <si>
    <t>ТРУБА 127Х5 20 ГОСТ8731-74</t>
  </si>
  <si>
    <t>Труба Г 465х75  -15Х1М1Ф ТУ14-3Р-55 NTPC</t>
  </si>
  <si>
    <t>Труба Г 465х75х4620  -15Х1М1Ф ТУ14-3Р-55</t>
  </si>
  <si>
    <t>Труба Г 465х19х6440  - 20 ТУ 14-3Р-55</t>
  </si>
  <si>
    <t>ТРУБА 377Х26 20 ТУ14-3Р-55-2001</t>
  </si>
  <si>
    <t>Труба Г 273х18х8120  - 20 ТУ 14-3Р-55</t>
  </si>
  <si>
    <t>Труба Г 325х30х7400  - 20 ТУ 14-3Р-55</t>
  </si>
  <si>
    <t>Труба Г 273х18х8050  - 20 ТУ 14-3Р-55</t>
  </si>
  <si>
    <t>Труба Г 377х16х7560  - 20 ТУ 14-3Р-55</t>
  </si>
  <si>
    <t>Труба Г 168х13-20 ТУ 14-3Р-55-2001</t>
  </si>
  <si>
    <t>ТРУБА 530Х21 К56-2 ТУ 1381-051-05757848-</t>
  </si>
  <si>
    <t>Лист 30 20К-18-200-Н ГОСТ5520 УЗК1 О</t>
  </si>
  <si>
    <t>Лист 12 20К-18-200-Н ГОСТ5520 УЗК1 О</t>
  </si>
  <si>
    <t>Труба 14х2-12Х18Н10Т ГОСТ 9941-81</t>
  </si>
  <si>
    <t>Труба 89х6-12Х18Н10Т ГОСТ 9940-81</t>
  </si>
  <si>
    <t>Труба 18х2-08Х18Н10Т ГОСТ 9941-81</t>
  </si>
  <si>
    <t>Труба 102х3-12Х18Н10Т ГОСТ 9941-81</t>
  </si>
  <si>
    <t>КРУГ 120 20Х13 ГОСТ 5949-75 ГОСТ 2590-20</t>
  </si>
  <si>
    <t>КРУГ 100 20Х13 ГОСТ5949-2018</t>
  </si>
  <si>
    <t>КРУГ 80 12Х18Н10Т ГОСТ5949-2018</t>
  </si>
  <si>
    <t>Труба Г 194х22-20 ТУ 14-3Р-55-2001</t>
  </si>
  <si>
    <t>Труба Г 426х30-20 ТУ 14-3Р-55-2001</t>
  </si>
  <si>
    <t>Труба 133х6-12Х18Н10Т ГОСТ 9941-81</t>
  </si>
  <si>
    <t>981916206000</t>
  </si>
  <si>
    <t>080519-52035122303</t>
  </si>
  <si>
    <t>981804203000</t>
  </si>
  <si>
    <t>981646403000</t>
  </si>
  <si>
    <t>970099666000</t>
  </si>
  <si>
    <t>983452328527</t>
  </si>
  <si>
    <t>080544-52031652300</t>
  </si>
  <si>
    <t>R010033018</t>
  </si>
  <si>
    <t>R010033017</t>
  </si>
  <si>
    <t>R010028645</t>
  </si>
  <si>
    <t>R010027878</t>
  </si>
  <si>
    <t>500667623047-4</t>
  </si>
  <si>
    <t>081522-52010172303</t>
  </si>
  <si>
    <t>R010030084</t>
  </si>
  <si>
    <t>R010029800</t>
  </si>
  <si>
    <t>R010006494</t>
  </si>
  <si>
    <t>R010028098</t>
  </si>
  <si>
    <t>R010029382</t>
  </si>
  <si>
    <t>R010007312</t>
  </si>
  <si>
    <t>R010033692</t>
  </si>
  <si>
    <t>R010030049</t>
  </si>
  <si>
    <t>R010029398</t>
  </si>
  <si>
    <t>R010033712</t>
  </si>
  <si>
    <t>R010029177</t>
  </si>
  <si>
    <t>R010033707</t>
  </si>
  <si>
    <t>R010030387</t>
  </si>
  <si>
    <t>R010030134</t>
  </si>
  <si>
    <t>R010029837</t>
  </si>
  <si>
    <t>R010026836</t>
  </si>
  <si>
    <t>R010029460</t>
  </si>
  <si>
    <t>R010026892</t>
  </si>
  <si>
    <t>R010027206</t>
  </si>
  <si>
    <t>R010027670</t>
  </si>
  <si>
    <t>R010029806</t>
  </si>
  <si>
    <t>R010027213</t>
  </si>
  <si>
    <t>R010044814</t>
  </si>
  <si>
    <t>R010007072</t>
  </si>
  <si>
    <t>R010044813</t>
  </si>
  <si>
    <t>R010044811</t>
  </si>
  <si>
    <t>R010044719</t>
  </si>
  <si>
    <t>R010044774</t>
  </si>
  <si>
    <t>R010044794</t>
  </si>
  <si>
    <t>R010044772</t>
  </si>
  <si>
    <t>R010044705</t>
  </si>
  <si>
    <t>R010027968</t>
  </si>
  <si>
    <t>R010032641</t>
  </si>
  <si>
    <t>R010042969</t>
  </si>
  <si>
    <t>R010007034</t>
  </si>
  <si>
    <t>R010019570</t>
  </si>
  <si>
    <t>R010006863</t>
  </si>
  <si>
    <t>R010007285</t>
  </si>
  <si>
    <t>R010027873</t>
  </si>
  <si>
    <t>R010029947</t>
  </si>
  <si>
    <t>R010020112</t>
  </si>
  <si>
    <t>ТКЗ</t>
  </si>
  <si>
    <t>Служебная записка от 21.11.2023 г. № СЗ-ТКЗ-3011002/002-23</t>
  </si>
  <si>
    <t>1006</t>
  </si>
  <si>
    <t>1003</t>
  </si>
  <si>
    <t>М</t>
  </si>
  <si>
    <t>2024-0001</t>
  </si>
  <si>
    <t>983452347805</t>
  </si>
  <si>
    <t>983452347803</t>
  </si>
  <si>
    <t>283536200363</t>
  </si>
  <si>
    <t>620856501240</t>
  </si>
  <si>
    <t>983452346591</t>
  </si>
  <si>
    <t>983452346612</t>
  </si>
  <si>
    <t>983452346601</t>
  </si>
  <si>
    <t>983452346562</t>
  </si>
  <si>
    <t>290025307034</t>
  </si>
  <si>
    <t>983452342899</t>
  </si>
  <si>
    <t>983452342493</t>
  </si>
  <si>
    <t>233484100681</t>
  </si>
  <si>
    <t>453487800017</t>
  </si>
  <si>
    <t>983452342148</t>
  </si>
  <si>
    <t>983452334972</t>
  </si>
  <si>
    <t>ТД Прогресс</t>
  </si>
  <si>
    <t>ООО СпецМТР</t>
  </si>
  <si>
    <t>ООО Шаровая</t>
  </si>
  <si>
    <t>ИП Подгорнов</t>
  </si>
  <si>
    <t>ООО Элора</t>
  </si>
  <si>
    <t>Металлоконструкции с демонтажем</t>
  </si>
  <si>
    <t>Служебная записка СЗ-ЦТР-8000692 от 21.02.2024 г.</t>
  </si>
  <si>
    <t>ТН</t>
  </si>
  <si>
    <t>ООО "СТРОЙМЕТКОМ"</t>
  </si>
  <si>
    <t>2024-0002</t>
  </si>
  <si>
    <t>ЭТП Фабрикант</t>
  </si>
  <si>
    <t>Баббит Б83 ГОСТ 1320-74</t>
  </si>
  <si>
    <t>Служебная записка СЗ-СМ-ЭЛСДЗ-2024-0016979 от 09.04.2024 г</t>
  </si>
  <si>
    <t>09.04.2024</t>
  </si>
  <si>
    <t>ЭЛС</t>
  </si>
  <si>
    <t>2024-0006</t>
  </si>
  <si>
    <t>R030000003</t>
  </si>
  <si>
    <t>ООО «Научно-производственное объединение «Феникс»</t>
  </si>
  <si>
    <t>983452329939</t>
  </si>
  <si>
    <t>Новый Покупатель</t>
  </si>
  <si>
    <t>1 кв. 2024</t>
  </si>
  <si>
    <t>2 кв. 2024</t>
  </si>
  <si>
    <t>до 1 кв.2024</t>
  </si>
  <si>
    <t>Баббит Б83 ГОСТ 1320-74 (брак)</t>
  </si>
  <si>
    <t>Перечень блокированных ТМЦ по состоянию на 01.07.2024</t>
  </si>
  <si>
    <t>16.07.2024</t>
  </si>
  <si>
    <t>ТАГ</t>
  </si>
  <si>
    <t>110300.00065</t>
  </si>
  <si>
    <t>0005977559</t>
  </si>
  <si>
    <t>перепродажа Производителю</t>
  </si>
  <si>
    <t>2024-0010</t>
  </si>
  <si>
    <t>3 кв.2024</t>
  </si>
  <si>
    <t>ООО "Скат"</t>
  </si>
  <si>
    <t xml:space="preserve">20140303 Лист 10, ст09Г2С  </t>
  </si>
  <si>
    <t>20140303 Лист оцинк.рл. 0,5х1250</t>
  </si>
  <si>
    <t>Труба 57х5 ст.20 (20140303)</t>
  </si>
  <si>
    <t>Швеллер 6,5У-12000 Ст3сп5 ГОСТ 535-2005</t>
  </si>
  <si>
    <t>Служебная записка № СЗ-СМ-ДЕРС-2024-0026611 от 06.06.2024</t>
  </si>
  <si>
    <t>PP00091621</t>
  </si>
  <si>
    <t>0005950635</t>
  </si>
  <si>
    <t>PP00093979</t>
  </si>
  <si>
    <t>0006120052</t>
  </si>
  <si>
    <t>PP00096481</t>
  </si>
  <si>
    <t>0006163203</t>
  </si>
  <si>
    <t>R260000473</t>
  </si>
  <si>
    <t>0006725812</t>
  </si>
  <si>
    <t>2024-0009</t>
  </si>
  <si>
    <t>ООО "Стали и цветные металлы"</t>
  </si>
  <si>
    <t>Дивизион ЕРС</t>
  </si>
  <si>
    <t>06.06.2024</t>
  </si>
  <si>
    <t>Ост 25х1500х5460 390-10ХСНД-5-св</t>
  </si>
  <si>
    <t>Ост 60х3200х4160 265-09Г2С-4ГС УЗК1</t>
  </si>
  <si>
    <t>Лист 120х3100х6800 265-4-09Г2С-Г19281УЗ1</t>
  </si>
  <si>
    <t>Лист 16х1500х6000 325-09Г2С-4-св УЗК 1</t>
  </si>
  <si>
    <t>Лист 16х1800х6000 20-ГС ГОСТ 1577</t>
  </si>
  <si>
    <t>Лист 16х2700х8000 Ст3сп5-св ГОСТ14637 О</t>
  </si>
  <si>
    <t>Лист 20х1800х6000 20-ТВ1М1ТОДК2ГС 1577 О</t>
  </si>
  <si>
    <t>Лист 25х1500х6000 390-5-10ХСНД-ГС19281 О</t>
  </si>
  <si>
    <t>Лист 25х2700х6000 295-4-09Г2С-ГС19281УЗК</t>
  </si>
  <si>
    <t>Лист 28х2900х5000 295-4-09Г2С-ГС19281УЗК</t>
  </si>
  <si>
    <t>Лист 30х1500х7600 15Х1М1Ф ТУ 108.11.888</t>
  </si>
  <si>
    <t>Лист 36х3000х7500 265-4-09Г2С-ГС19281УЗК</t>
  </si>
  <si>
    <t>Лист 55х1800х6000 20-ГС ГОСТ 1577</t>
  </si>
  <si>
    <t>Круг 40 40Х15Н7Г7Ф2МС-Ш-а-Т ТУ 14-1-1763</t>
  </si>
  <si>
    <t>Квадрат 14 ГОСТ2591/Ст3сп3-3ГП ГОСТ535</t>
  </si>
  <si>
    <t>Квадрат 35 ГОСТ2591/Ст3сп2-3ГП ГОСТ535</t>
  </si>
  <si>
    <t>Квадрат 50 ГОСТ2591/Ст3сп2-3ГП ГОСТ535</t>
  </si>
  <si>
    <t>Круг 10 2590/20-3ГП-М1-ГС 1050Сэ&lt;0,37АЭС</t>
  </si>
  <si>
    <t>Круг 10 ГОСТ 2590/Ст3сп3-3ГП ГОСТ 535</t>
  </si>
  <si>
    <t>Круг 12 2590/20-3ГП-М1-ГС 1050Сэ&lt;0,37</t>
  </si>
  <si>
    <t>Круг 16 20Х-2ГП ГОСТ 4543-2016</t>
  </si>
  <si>
    <t>Круг 16 ГОСТ 2590/Ст3сп2-3ГП-св ГОСТ 535</t>
  </si>
  <si>
    <t>Круг 20 2590/20-3ГП-М1-ГС 1050Сэ&lt;0,37</t>
  </si>
  <si>
    <t>Круг 25 40Х-2ГП-ТО ГОСТ 4543-2016</t>
  </si>
  <si>
    <t>Круг 25 ГОСТ 2590/Ст3сп2-2ГП-св ГОСТ 535</t>
  </si>
  <si>
    <t>Круг 36 40Х-2ГП ГОСТ 4543-2016</t>
  </si>
  <si>
    <t>Круг 36 40Х-2ГП-ТО ГОСТ 4543-2016</t>
  </si>
  <si>
    <t>Круг 45 2590/20-3ГП-М1-ГС 1050Сэ&lt;0,37</t>
  </si>
  <si>
    <t>Круг 45 40Х-2ГП ГОСТ 4543-2016</t>
  </si>
  <si>
    <t>Круг 50 40Х-2ГП ГОСТ 4543-2016</t>
  </si>
  <si>
    <t>Круг 60 2590/20-3ГП-М1-ГС 1050Сэ&lt;0,37</t>
  </si>
  <si>
    <t>Круг 80 2590/20-3ГП-М1-ГС 1050Сэ&lt;0,37</t>
  </si>
  <si>
    <t>Круг ф45 Ст3сп2 3ГП св ГОСТ535-2005</t>
  </si>
  <si>
    <t>Полоса 25х40 40Х 103-76 г/о н/д 4543-71</t>
  </si>
  <si>
    <t>Сталь шпоночная 8х7 40Х ГОСТ 8787-68</t>
  </si>
  <si>
    <t>Уголок 100x100x12 Ст3сп5 ГОСТ8509-93</t>
  </si>
  <si>
    <t>Уголок 100х100х12 Ст3пс5-св ГОСТ 8509-93</t>
  </si>
  <si>
    <t>Уголок 160х100х10 345-09Г2С ГОСТ8510-86</t>
  </si>
  <si>
    <t>Уголок 160х100х10 Ст3сп5 ГОСТ8510-86</t>
  </si>
  <si>
    <t>Уголок 75Х75Х6 Ст3сп5 ГОСТ 8509-93</t>
  </si>
  <si>
    <t>Уголок В-125х80х10 ГОСТ 8510 Ст3пс5</t>
  </si>
  <si>
    <t>Уголок В-25х25х4 ГОСТ 8509-93 Ст3пс5</t>
  </si>
  <si>
    <t>Уголок В-45х45х4 ГОСТ 8509-93 Ст3сп5</t>
  </si>
  <si>
    <t>Швеллер 22У Г 8240/Ст3пс5-св Г 535</t>
  </si>
  <si>
    <t>Профиль 3639-ГК Ст3сп ТУ 108.02.064-82</t>
  </si>
  <si>
    <t>Труба 140х5 09Г2С ГОСТ 8732-78/ 8731-74</t>
  </si>
  <si>
    <t>Рельс Р50 К76Ф L=12,5 ГОСТ Р 51685-2013</t>
  </si>
  <si>
    <t>Ост 100х700х2000 265-09Г2С-4ГС УЗК1</t>
  </si>
  <si>
    <t>Ост 120х460х900 265-09Г2С-4ГС УЗК1</t>
  </si>
  <si>
    <t>Ост 130х840х1600 265-09Г2С-4ГС УЗК1</t>
  </si>
  <si>
    <t>Ост 24х1089х2800+2431х1610+ 345-09Г2С-4Г</t>
  </si>
  <si>
    <t>Ост 24х855х1520+84х1280 295-09Г2С-4ГС УЗ</t>
  </si>
  <si>
    <t>Ост 24х950х2800+1640х1085+1660 295-09Г2С</t>
  </si>
  <si>
    <t>Ост 24х950х2800+5050х610+1640 295-09Г2С-</t>
  </si>
  <si>
    <t>Ост 36х785х1307+400х610 265-09Г2С-4ГС УЗ</t>
  </si>
  <si>
    <t>Ост 40х561х1030 265-09Г2С-4ГС УЗК1</t>
  </si>
  <si>
    <t>Ост 40х720х1781 265-09Г2С-4ГС УЗК1</t>
  </si>
  <si>
    <t>Ост 50х900х2240 265-09Г2С-4ГС УЗК1</t>
  </si>
  <si>
    <t>Ост 55х300х1000+480х2210 265-09Г2С-4ГС У</t>
  </si>
  <si>
    <t>Ост 55х550х1460 265-09Г2С-4ГС УЗК1</t>
  </si>
  <si>
    <t>Ост 80х2000х2290+830х2810 295-09Г2С-4ГС</t>
  </si>
  <si>
    <t>Ост 20х668х1500 390-10ХСНД-4ГС</t>
  </si>
  <si>
    <t>Ост 10х660х990+220х850 12Х13-М5б</t>
  </si>
  <si>
    <t>Ост 12х440х900 12Х13-М5б ГОСТ 7350-77</t>
  </si>
  <si>
    <t>Ост 5х318х1740 12Х13-М5б</t>
  </si>
  <si>
    <t>Ост 5х344х1500 12Х13-М5б ГОСТ 7350-77</t>
  </si>
  <si>
    <t>Ост 5х780х1500 12Х13-М5б</t>
  </si>
  <si>
    <t>Ост 5х820х2176 12Х13-М5б ГОСТ 7350-77</t>
  </si>
  <si>
    <t>Ост 8х535х1500 12Х13-М5б</t>
  </si>
  <si>
    <t>Ост 8х562х2480 12Х13-М5б</t>
  </si>
  <si>
    <t>Ост 32х430х1500+650х630+90х530 321 N1 1D</t>
  </si>
  <si>
    <t>Ост 60х520х916 Type 321 ASMT</t>
  </si>
  <si>
    <t>Ост 8х1500х2888 AISI 321 1D (N1)</t>
  </si>
  <si>
    <t>Ост 65х293х1965 16Мо3</t>
  </si>
  <si>
    <t>Ост 50х668х1500 06Х12НЗД гр.А</t>
  </si>
  <si>
    <t>Ост 90х838х1030 06Х12Н3Д гр.А</t>
  </si>
  <si>
    <t>R010011569</t>
  </si>
  <si>
    <t>911032-001</t>
  </si>
  <si>
    <t>170101.08253</t>
  </si>
  <si>
    <t>924417-001</t>
  </si>
  <si>
    <t>R010002379</t>
  </si>
  <si>
    <t>0004726536</t>
  </si>
  <si>
    <t>120106.00256</t>
  </si>
  <si>
    <t>904390-001</t>
  </si>
  <si>
    <t>R010000855</t>
  </si>
  <si>
    <t>0004529642</t>
  </si>
  <si>
    <t>R010020990</t>
  </si>
  <si>
    <t>0004807934</t>
  </si>
  <si>
    <t>R010021020</t>
  </si>
  <si>
    <t>0003878850</t>
  </si>
  <si>
    <t>R010000962</t>
  </si>
  <si>
    <t>904080-003</t>
  </si>
  <si>
    <t>904080-004</t>
  </si>
  <si>
    <t>904080-005</t>
  </si>
  <si>
    <t>R010002065</t>
  </si>
  <si>
    <t>0002359833</t>
  </si>
  <si>
    <t>R010002068</t>
  </si>
  <si>
    <t>904372-005</t>
  </si>
  <si>
    <t>904372-006</t>
  </si>
  <si>
    <t>R010001646</t>
  </si>
  <si>
    <t>0000889277</t>
  </si>
  <si>
    <t>R010002044</t>
  </si>
  <si>
    <t>0002346305</t>
  </si>
  <si>
    <t>0004240189</t>
  </si>
  <si>
    <t>R010000860</t>
  </si>
  <si>
    <t>0004468723</t>
  </si>
  <si>
    <t>R010004762</t>
  </si>
  <si>
    <t>0004376149</t>
  </si>
  <si>
    <t>R010002588</t>
  </si>
  <si>
    <t>0002677377</t>
  </si>
  <si>
    <t>R010025734</t>
  </si>
  <si>
    <t>0004707522</t>
  </si>
  <si>
    <t>R010002596</t>
  </si>
  <si>
    <t>0004712687</t>
  </si>
  <si>
    <t>R010003793</t>
  </si>
  <si>
    <t>0004664871</t>
  </si>
  <si>
    <t>R010002688</t>
  </si>
  <si>
    <t>0002165815</t>
  </si>
  <si>
    <t>R010003794</t>
  </si>
  <si>
    <t>0004664872</t>
  </si>
  <si>
    <t>R010004823</t>
  </si>
  <si>
    <t>0000340543</t>
  </si>
  <si>
    <t>R010002474</t>
  </si>
  <si>
    <t>0001413422</t>
  </si>
  <si>
    <t>R010003796</t>
  </si>
  <si>
    <t>0003363953</t>
  </si>
  <si>
    <t>R010004844</t>
  </si>
  <si>
    <t>0004608048</t>
  </si>
  <si>
    <t>R010002689</t>
  </si>
  <si>
    <t>0002341187</t>
  </si>
  <si>
    <t>R010004848</t>
  </si>
  <si>
    <t>0004623020</t>
  </si>
  <si>
    <t>R010004849</t>
  </si>
  <si>
    <t>0004608045</t>
  </si>
  <si>
    <t>R010003800</t>
  </si>
  <si>
    <t>0004664873</t>
  </si>
  <si>
    <t>R010004852</t>
  </si>
  <si>
    <t>0004586363</t>
  </si>
  <si>
    <t>R010004854</t>
  </si>
  <si>
    <t>0004586364</t>
  </si>
  <si>
    <t>R010003803</t>
  </si>
  <si>
    <t>0004324464</t>
  </si>
  <si>
    <t>R010003807</t>
  </si>
  <si>
    <t>0004623478</t>
  </si>
  <si>
    <t>120201.00445</t>
  </si>
  <si>
    <t>0000475217</t>
  </si>
  <si>
    <t>120205.01111</t>
  </si>
  <si>
    <t>0001765193</t>
  </si>
  <si>
    <t>R010005416</t>
  </si>
  <si>
    <t>0002105726</t>
  </si>
  <si>
    <t>120301.00471</t>
  </si>
  <si>
    <t>0000782896</t>
  </si>
  <si>
    <t>120301.00542</t>
  </si>
  <si>
    <t>0003085318</t>
  </si>
  <si>
    <t>120306.00187</t>
  </si>
  <si>
    <t>0002340417</t>
  </si>
  <si>
    <t>120301.00515</t>
  </si>
  <si>
    <t>0002401089</t>
  </si>
  <si>
    <t>120301.00461</t>
  </si>
  <si>
    <t>0002138806</t>
  </si>
  <si>
    <t>R010025781</t>
  </si>
  <si>
    <t>0004690416</t>
  </si>
  <si>
    <t>R010025779</t>
  </si>
  <si>
    <t>0004618774</t>
  </si>
  <si>
    <t>R010027036</t>
  </si>
  <si>
    <t>0004835221</t>
  </si>
  <si>
    <t>R010005598</t>
  </si>
  <si>
    <t>0001297735</t>
  </si>
  <si>
    <t>120301.00247</t>
  </si>
  <si>
    <t>0001510281</t>
  </si>
  <si>
    <t>120406.00287</t>
  </si>
  <si>
    <t>0001956079</t>
  </si>
  <si>
    <t>129900.00815</t>
  </si>
  <si>
    <t>0005039983</t>
  </si>
  <si>
    <t>R010052029</t>
  </si>
  <si>
    <t>940423-001</t>
  </si>
  <si>
    <t>R010052086</t>
  </si>
  <si>
    <t>940338-001</t>
  </si>
  <si>
    <t>R010051513</t>
  </si>
  <si>
    <t>939354-003</t>
  </si>
  <si>
    <t>939354-004</t>
  </si>
  <si>
    <t>R010052303</t>
  </si>
  <si>
    <t>938771-096</t>
  </si>
  <si>
    <t>R010052837</t>
  </si>
  <si>
    <t>940933-001</t>
  </si>
  <si>
    <t>R010050618</t>
  </si>
  <si>
    <t>939149-002</t>
  </si>
  <si>
    <t>R010040957</t>
  </si>
  <si>
    <t>933407-052</t>
  </si>
  <si>
    <t>R010052362</t>
  </si>
  <si>
    <t>940655-001</t>
  </si>
  <si>
    <t>R010052313</t>
  </si>
  <si>
    <t>940526-001</t>
  </si>
  <si>
    <t>R010051241</t>
  </si>
  <si>
    <t>939897-001</t>
  </si>
  <si>
    <t>R010052917</t>
  </si>
  <si>
    <t>938898-004</t>
  </si>
  <si>
    <t>R010050120</t>
  </si>
  <si>
    <t>939263-001</t>
  </si>
  <si>
    <t>R010051980</t>
  </si>
  <si>
    <t>940325-001</t>
  </si>
  <si>
    <t>R010050540</t>
  </si>
  <si>
    <t>938906-006</t>
  </si>
  <si>
    <t>938906-007</t>
  </si>
  <si>
    <t>938906-008</t>
  </si>
  <si>
    <t>938906-009</t>
  </si>
  <si>
    <t>938906-010</t>
  </si>
  <si>
    <t>938906-011</t>
  </si>
  <si>
    <t>938906-012</t>
  </si>
  <si>
    <t>R010051202</t>
  </si>
  <si>
    <t>939911-001</t>
  </si>
  <si>
    <t>R010052350</t>
  </si>
  <si>
    <t>940704-001</t>
  </si>
  <si>
    <t>R010053532</t>
  </si>
  <si>
    <t>941297-001</t>
  </si>
  <si>
    <t>R010035040</t>
  </si>
  <si>
    <t>941152-001</t>
  </si>
  <si>
    <t>941152-002</t>
  </si>
  <si>
    <t>941152-003</t>
  </si>
  <si>
    <t>R010053534</t>
  </si>
  <si>
    <t>R010035038</t>
  </si>
  <si>
    <t>R010053535</t>
  </si>
  <si>
    <t>R010053053</t>
  </si>
  <si>
    <t>941084-001</t>
  </si>
  <si>
    <t>R010052806</t>
  </si>
  <si>
    <t>940634-020</t>
  </si>
  <si>
    <t>R010045958</t>
  </si>
  <si>
    <t>936985-001</t>
  </si>
  <si>
    <t>170101.08671</t>
  </si>
  <si>
    <t>924624-001</t>
  </si>
  <si>
    <t>170101.06995</t>
  </si>
  <si>
    <t>923006-002</t>
  </si>
  <si>
    <t>R010047730</t>
  </si>
  <si>
    <t>937877-001</t>
  </si>
  <si>
    <t>R010048123</t>
  </si>
  <si>
    <t>936604-005</t>
  </si>
  <si>
    <t>R010015206</t>
  </si>
  <si>
    <t>916109-001</t>
  </si>
  <si>
    <t>Дирекция САЗ</t>
  </si>
  <si>
    <t>Перечень невостребованных ТМЦ</t>
  </si>
  <si>
    <t>кг</t>
  </si>
  <si>
    <t>134</t>
  </si>
  <si>
    <t>ООО СПЕЦМЕТСНАБ</t>
  </si>
  <si>
    <t>ООО СЦиМ</t>
  </si>
  <si>
    <t>2024-0011</t>
  </si>
  <si>
    <t>Общий итог</t>
  </si>
  <si>
    <t xml:space="preserve"> Стоимость ПВП </t>
  </si>
  <si>
    <t>Ост 110х470х1800 265-09Г2С-4ГС УЗК1</t>
  </si>
  <si>
    <t>Ост 120х840х1600+920х3240 265-09Г2С-4ГС</t>
  </si>
  <si>
    <t>Ост 125х580х684 265-09Г2С-4ГС УЗК1</t>
  </si>
  <si>
    <t>Ост 130х362х4870 265-09Г2С-4ГС УЗК1</t>
  </si>
  <si>
    <t>Ост 130х362х5160 265-09Г2С-4ГС УЗК1</t>
  </si>
  <si>
    <t>Ост 24х640х2480 345-09Г2С-4ГС УЗК1</t>
  </si>
  <si>
    <t>Ост 70х500х728 265-09Г2С-4ГС УЗК1</t>
  </si>
  <si>
    <t>Ост 10х340х3126 08Х18Н10Т-М5б</t>
  </si>
  <si>
    <t>Ост 10х340х5344 08Х18Н10Т-М5б</t>
  </si>
  <si>
    <t>Ост 10х420х1440 08Х18Н10Т-М5б АЭС</t>
  </si>
  <si>
    <t>Ост 10х550х550 08Х18Н10Т-М5б АЭС</t>
  </si>
  <si>
    <t>Ост 10х656х1500 08Х18Н10Т-М5б</t>
  </si>
  <si>
    <t>Ост 10х656х903+255х334 08Х18Н10Т-М5б АЭС</t>
  </si>
  <si>
    <t>Ост 50х360х1400+930х990 08Х18Н10Т-М5б</t>
  </si>
  <si>
    <t>Ост 50х550х1988 08Х18Н10Т-М5б</t>
  </si>
  <si>
    <t>Ост 8х450х970 08Х18Н10Т-М5б</t>
  </si>
  <si>
    <t>Ост 8х530х3090+470х620 08Х18Н10Т-М5б</t>
  </si>
  <si>
    <t>Ост 8х603х1500 08Х18Н10Т-М5б</t>
  </si>
  <si>
    <t>Ост 8х762х6000 08Х18Н10Т-М5б</t>
  </si>
  <si>
    <t>Ост 8х920х1500 08Х18Н10Т-М5б</t>
  </si>
  <si>
    <t>Остаток листа 32х650х825+315х320 08Х18Н1</t>
  </si>
  <si>
    <t>Ост 20х162х1395 12Х18Н10Т-М5б</t>
  </si>
  <si>
    <t>Ост 5х310х1420 12Х13-М5б</t>
  </si>
  <si>
    <t>Ост 5х428х1500 12Х13-М5б</t>
  </si>
  <si>
    <t>Ост 5х550х2211+454х1310 12Х13-М5б</t>
  </si>
  <si>
    <t>Ост 5х690х1220 12Х13-М5б</t>
  </si>
  <si>
    <t>Ост 6х440х1520 12Х13-М5б</t>
  </si>
  <si>
    <t>Ост 6х508х530 12Х13-М5б ГОСТ 7350-77</t>
  </si>
  <si>
    <t>Ост 25х520х566 08Х13-М5г</t>
  </si>
  <si>
    <t>Ост 32х680х920 08Х13-М5б АЭС</t>
  </si>
  <si>
    <t>Ост 32х2000х3165 321 1 УЗК ур.В</t>
  </si>
  <si>
    <t>Ост 32х460х3835 321 1 УЗК ур.В</t>
  </si>
  <si>
    <t>Ост 32х880х2000+450х1490 321</t>
  </si>
  <si>
    <t>Ост 100х370х2450 12МХ Т КП235 УЗК1</t>
  </si>
  <si>
    <t>Ост 120х366х410 12МХ КП235 УЗК1</t>
  </si>
  <si>
    <t>Ост 24х719х1300+502х600 12МХ Т УЗК1</t>
  </si>
  <si>
    <t>Ост 30х588х1300+828х2302 12МХ Т КП235А</t>
  </si>
  <si>
    <t>Ост 30х790х2290+290х480 12МХ Т КП235А</t>
  </si>
  <si>
    <t>Ост 40х550х610 12МХ Т КП235А УЗК1</t>
  </si>
  <si>
    <t>Ост 40х690х1800 12МХ Т КП235А УЗК1</t>
  </si>
  <si>
    <t>Ост 45х825х1500 12МХ Т КП235А УЗК1</t>
  </si>
  <si>
    <t>Ост 50х330х1040+240х660 12МХ Т КП235А УЗ</t>
  </si>
  <si>
    <t>Ост 60х570х1931 12МХ Т КП235А УЗК1</t>
  </si>
  <si>
    <t>Ост 60х760х840 12МХ Т КП235А УЗК1</t>
  </si>
  <si>
    <t>Ост 70х280х1855 12МХ-Т КП235 УЗК1</t>
  </si>
  <si>
    <t>Ост 70х375х1050+370х1165 12МХ Т КП235 УЗ</t>
  </si>
  <si>
    <t>Ост 70х900х2760 12МХ Т КП235 УЗК1</t>
  </si>
  <si>
    <t>Ост 80х600х951 12МХ Т КП235 УЗК1</t>
  </si>
  <si>
    <t>Ост 80х666х1600+400х614 12МХ Т КП235 УЗК</t>
  </si>
  <si>
    <t>Ост 80х690х1790 12МХ Т КП235 УЗК1</t>
  </si>
  <si>
    <t>Ост 80х960х1214+360х2256 12МХ КП235 УЗК1</t>
  </si>
  <si>
    <t>Ост 130х738х850 15Х1М1Ф</t>
  </si>
  <si>
    <t>Ост 70х370х850+610х690 15Х1М1Ф</t>
  </si>
  <si>
    <t>Ост 70х390х950 15Х1М1Ф</t>
  </si>
  <si>
    <t>Ост 70х402х1500 15Х1М1Ф</t>
  </si>
  <si>
    <t>Ост 70х490х790 15Х1М1Ф</t>
  </si>
  <si>
    <t>Ост 70х620х1720+391х1000 15Х1М1Ф</t>
  </si>
  <si>
    <t>Ост 70х755х1875 15Х1М1Ф</t>
  </si>
  <si>
    <t>Ост 90х730х1500 15Х1М1Ф</t>
  </si>
  <si>
    <t>Ост 25х1826х3800 16Мо3</t>
  </si>
  <si>
    <t>Ост 25х350х3350 16Мо3 EN 10164</t>
  </si>
  <si>
    <t>Ост 25х703х6174 16Мо3</t>
  </si>
  <si>
    <t>Ост 25х750х1200 16Мо3 EN 10164</t>
  </si>
  <si>
    <t>Ост 30х510х1050 16Мо3</t>
  </si>
  <si>
    <t>Ост 40х250х360+350х700 16Мо3</t>
  </si>
  <si>
    <t>Ост 50х350х1500+350х1700 16Мо3</t>
  </si>
  <si>
    <t>Ост 50х400х1600+300х1650 16Мо3</t>
  </si>
  <si>
    <t>Ост 50х700х1500+250х750 16Мо3</t>
  </si>
  <si>
    <t>Ост 170х720х18320 6Х12НЗД IV КП55 УЗК1</t>
  </si>
  <si>
    <t>Ост 50х440х3095 06Х12НЗД IV КП55 УЗК1</t>
  </si>
  <si>
    <t>Ост 10х230х3090+130х2370 NiCr23Co12Mo</t>
  </si>
  <si>
    <t>Ост 10х250х1050+350х450 NiCr23Co12Mo</t>
  </si>
  <si>
    <t>Ост 10х250х800+450х750 NiCr23Co12Mo</t>
  </si>
  <si>
    <t>Ост 10х280х630 NiCr23Co12Mo</t>
  </si>
  <si>
    <t>Ост 10х380х750+450х660 NiCr23Co12Mo</t>
  </si>
  <si>
    <t>Ост 10х380х880+260х450 NiCr23Co12Mo</t>
  </si>
  <si>
    <t>Ост 10х450х3110+170х1910 NiCr23Co12Mo</t>
  </si>
  <si>
    <t>Ост 10х450х590 NiCr23Co12Mo</t>
  </si>
  <si>
    <t>Ост 10х450х600+250х880 NiCr23Co12Mo</t>
  </si>
  <si>
    <t>Ост 10х450х610 NiCr23Co12Mo</t>
  </si>
  <si>
    <t>Ост 10х450х850+300х360 NiCr23Co12Mo</t>
  </si>
  <si>
    <t>Ост 25х545х1190 X3CrMo13-4</t>
  </si>
  <si>
    <t>Ост 50х553х2400+1690х3427 X3CrNiMo13-4</t>
  </si>
  <si>
    <t>ШТ</t>
  </si>
  <si>
    <t>СЗ-СМ-ЭЛСДЗ-2024-0030873</t>
  </si>
  <si>
    <t>Перечень Балабина В.С.</t>
  </si>
  <si>
    <t>ГОЛОВКА СВЕРЛИЛЬНАЯ ICP 255 IC908 75ГР</t>
  </si>
  <si>
    <t>ПРОВОЛОКА 1,2 UTP AF ROBOTIC 603 DIN EN</t>
  </si>
  <si>
    <t>Неиспользуемые МОЗ на продажу</t>
  </si>
  <si>
    <t>Перечень ПКИ</t>
  </si>
  <si>
    <t>СЦЕП</t>
  </si>
  <si>
    <t>Невостребованные ТМЦ по состоянию на 01.07.2024</t>
  </si>
  <si>
    <t>АКТ №2 / Перечень деловых отходов</t>
  </si>
  <si>
    <t>Общая стоимость по учетным ценам, руб, без НДС</t>
  </si>
  <si>
    <t>Неликвид</t>
  </si>
  <si>
    <t>Категория</t>
  </si>
  <si>
    <t>9834523467460001294884</t>
  </si>
  <si>
    <t>983452346746</t>
  </si>
  <si>
    <t>0001294884</t>
  </si>
  <si>
    <t>1002</t>
  </si>
  <si>
    <t>9834523467460001282625</t>
  </si>
  <si>
    <t>0001282625</t>
  </si>
  <si>
    <t>9834523467460001304824</t>
  </si>
  <si>
    <t>0001304824</t>
  </si>
  <si>
    <t>9834523467460001235509</t>
  </si>
  <si>
    <t>0001235509</t>
  </si>
  <si>
    <t>Инструмент</t>
  </si>
  <si>
    <t>Площадка / завод</t>
  </si>
  <si>
    <t>Номенклатурный номер</t>
  </si>
  <si>
    <t>Кол-во к продаже</t>
  </si>
  <si>
    <t>Цена базовая без НДС</t>
  </si>
  <si>
    <t>Общая стоимость без НДС</t>
  </si>
  <si>
    <t>* Возможна скидка от базовой цены</t>
  </si>
  <si>
    <r>
      <t xml:space="preserve">* По вопросам реализации неликвидов обращаться - ведущий менеджер Фирстов Павел Алексеевич, тел.: +7 (812) 363-34-10 (доб. 4-12-01), </t>
    </r>
    <r>
      <rPr>
        <u/>
        <sz val="11"/>
        <color theme="1"/>
        <rFont val="Calibri"/>
        <family val="2"/>
        <charset val="204"/>
        <scheme val="minor"/>
      </rPr>
      <t>Firstov_PA@power-m.ru</t>
    </r>
    <r>
      <rPr>
        <sz val="11"/>
        <color theme="1"/>
        <rFont val="Calibri"/>
        <family val="2"/>
        <charset val="204"/>
        <scheme val="minor"/>
      </rPr>
      <t xml:space="preserve"> Тел. моб. 903-369-86-59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</si>
</sst>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dd/mm/yy;@"/>
    <numFmt numFmtId="165" formatCode="[$-419]mmmm\ yyyy;@"/>
    <numFmt numFmtId="166" formatCode="#,##0.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Narrow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1"/>
      <name val="Arial Narrow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0"/>
      <name val="Arial Narrow"/>
      <family val="2"/>
      <charset val="204"/>
    </font>
    <font>
      <u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/>
    <xf numFmtId="9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/>
    <xf numFmtId="49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3" fontId="4" fillId="0" borderId="0" xfId="0" applyNumberFormat="1" applyFont="1"/>
    <xf numFmtId="43" fontId="4" fillId="0" borderId="0" xfId="0" applyNumberFormat="1" applyFont="1" applyFill="1"/>
    <xf numFmtId="0" fontId="0" fillId="0" borderId="1" xfId="0" applyBorder="1" applyAlignment="1">
      <alignment horizontal="center"/>
    </xf>
    <xf numFmtId="0" fontId="3" fillId="0" borderId="1" xfId="0" applyNumberFormat="1" applyFont="1" applyBorder="1" applyAlignment="1" applyProtection="1">
      <alignment horizontal="left" vertical="center" wrapText="1"/>
      <protection hidden="1"/>
    </xf>
    <xf numFmtId="43" fontId="4" fillId="0" borderId="0" xfId="0" applyNumberFormat="1" applyFont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43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" fontId="4" fillId="0" borderId="0" xfId="0" applyNumberFormat="1" applyFont="1"/>
    <xf numFmtId="4" fontId="2" fillId="2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Border="1"/>
    <xf numFmtId="4" fontId="0" fillId="0" borderId="0" xfId="0" applyNumberFormat="1"/>
    <xf numFmtId="0" fontId="3" fillId="4" borderId="1" xfId="0" applyFont="1" applyFill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43" fontId="5" fillId="3" borderId="0" xfId="0" applyNumberFormat="1" applyFont="1" applyFill="1"/>
    <xf numFmtId="14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hidden="1"/>
    </xf>
    <xf numFmtId="0" fontId="3" fillId="0" borderId="1" xfId="0" applyNumberFormat="1" applyFont="1" applyBorder="1" applyAlignment="1" applyProtection="1">
      <alignment horizontal="center" vertical="center" wrapText="1"/>
      <protection hidden="1"/>
    </xf>
    <xf numFmtId="4" fontId="6" fillId="3" borderId="1" xfId="0" applyNumberFormat="1" applyFont="1" applyFill="1" applyBorder="1" applyAlignment="1">
      <alignment horizontal="center" vertical="center" wrapText="1"/>
    </xf>
    <xf numFmtId="9" fontId="3" fillId="0" borderId="1" xfId="2" applyFont="1" applyBorder="1" applyAlignment="1">
      <alignment horizontal="center" vertical="center"/>
    </xf>
    <xf numFmtId="43" fontId="5" fillId="0" borderId="0" xfId="0" applyNumberFormat="1" applyFont="1" applyAlignment="1"/>
    <xf numFmtId="0" fontId="0" fillId="0" borderId="0" xfId="0" applyFill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3" fontId="4" fillId="0" borderId="0" xfId="0" applyNumberFormat="1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 applyProtection="1">
      <alignment horizontal="left" vertical="center" wrapText="1"/>
      <protection hidden="1"/>
    </xf>
    <xf numFmtId="14" fontId="8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NumberFormat="1" applyFont="1" applyBorder="1" applyAlignment="1" applyProtection="1">
      <alignment horizontal="center" vertical="center" wrapText="1"/>
      <protection hidden="1"/>
    </xf>
    <xf numFmtId="49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9" fontId="8" fillId="0" borderId="1" xfId="2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4" fontId="8" fillId="0" borderId="1" xfId="0" applyNumberFormat="1" applyFont="1" applyBorder="1" applyAlignment="1">
      <alignment vertical="center" wrapText="1"/>
    </xf>
    <xf numFmtId="0" fontId="8" fillId="0" borderId="0" xfId="0" applyFont="1" applyFill="1"/>
    <xf numFmtId="0" fontId="8" fillId="4" borderId="1" xfId="0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4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/>
    <xf numFmtId="4" fontId="8" fillId="5" borderId="1" xfId="0" applyNumberFormat="1" applyFont="1" applyFill="1" applyBorder="1" applyAlignment="1">
      <alignment horizontal="center" vertical="center"/>
    </xf>
    <xf numFmtId="9" fontId="8" fillId="5" borderId="1" xfId="2" applyFont="1" applyFill="1" applyBorder="1" applyAlignment="1">
      <alignment horizontal="center" vertical="center"/>
    </xf>
    <xf numFmtId="14" fontId="8" fillId="5" borderId="1" xfId="0" applyNumberFormat="1" applyFont="1" applyFill="1" applyBorder="1" applyAlignment="1">
      <alignment horizontal="center" vertical="center"/>
    </xf>
    <xf numFmtId="0" fontId="9" fillId="5" borderId="0" xfId="0" applyFont="1" applyFill="1"/>
    <xf numFmtId="0" fontId="9" fillId="5" borderId="1" xfId="0" applyFont="1" applyFill="1" applyBorder="1" applyAlignment="1">
      <alignment horizont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3" fontId="5" fillId="7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66" fontId="3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43" fontId="5" fillId="0" borderId="0" xfId="0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 wrapText="1"/>
    </xf>
    <xf numFmtId="14" fontId="3" fillId="6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377"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99CC"/>
      <color rgb="FFCC3300"/>
      <color rgb="FF666699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5</xdr:col>
      <xdr:colOff>80122</xdr:colOff>
      <xdr:row>48</xdr:row>
      <xdr:rowOff>35112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09365"/>
          <a:ext cx="4867275" cy="64897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</xdr:colOff>
      <xdr:row>12</xdr:row>
      <xdr:rowOff>0</xdr:rowOff>
    </xdr:from>
    <xdr:to>
      <xdr:col>13</xdr:col>
      <xdr:colOff>591409</xdr:colOff>
      <xdr:row>61</xdr:row>
      <xdr:rowOff>95064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4729" y="3209365"/>
          <a:ext cx="6660515" cy="8880475"/>
        </a:xfrm>
        <a:prstGeom prst="rect">
          <a:avLst/>
        </a:prstGeom>
      </xdr:spPr>
    </xdr:pic>
    <xdr:clientData/>
  </xdr:twoCellAnchor>
  <xdr:twoCellAnchor editAs="oneCell">
    <xdr:from>
      <xdr:col>14</xdr:col>
      <xdr:colOff>17924</xdr:colOff>
      <xdr:row>12</xdr:row>
      <xdr:rowOff>0</xdr:rowOff>
    </xdr:from>
    <xdr:to>
      <xdr:col>21</xdr:col>
      <xdr:colOff>482968</xdr:colOff>
      <xdr:row>39</xdr:row>
      <xdr:rowOff>178734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9289" y="3209365"/>
          <a:ext cx="4857750" cy="50196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Никешина Евгения Сергеевна" refreshedDate="45629.595479398151" createdVersion="6" refreshedVersion="6" minRefreshableVersion="3" recordCount="918">
  <cacheSource type="worksheet">
    <worksheetSource ref="A2:K2" sheet="На реализацию"/>
  </cacheSource>
  <cacheFields count="40">
    <cacheField name="№ строки" numFmtId="0">
      <sharedItems containsSemiMixedTypes="0" containsString="0" containsNumber="1" containsInteger="1" minValue="1" maxValue="921"/>
    </cacheField>
    <cacheField name="СЦЕП" numFmtId="0">
      <sharedItems containsBlank="1"/>
    </cacheField>
    <cacheField name="Основание для реализации _x000a_(СЗ/Акт инвентаризации)" numFmtId="0">
      <sharedItems count="11">
        <s v="Служебная записка от 21.11.2023 г. № СЗ-ТКЗ-3011002/002-23"/>
        <s v="Служебная записка СЗ-СМ-ЭЛСДЗ-2024-0016979 от 09.04.2024 г"/>
        <s v="Неликвид"/>
        <s v="Служебная записка № СЗ-СМ-ДЕРС-2024-0026611 от 06.06.2024"/>
        <s v="Перечень блокированных ТМЦ по состоянию на 01.07.2024"/>
        <s v="Невостребованные ТМЦ по состоянию на 01.07.2024"/>
        <s v="Неиспользуемые МОЗ на продажу"/>
        <s v="СЗ-СМ-ЭЛСДЗ-2024-0030873"/>
        <s v="АКТ №2 / Перечень деловых отходов"/>
        <s v="Перечень Балабина В.С."/>
        <s v="Перечень ПКИ"/>
      </sharedItems>
    </cacheField>
    <cacheField name="Дата документа-основания" numFmtId="14">
      <sharedItems containsDate="1" containsBlank="1" containsMixedTypes="1" minDate="2023-11-21T00:00:00" maxDate="2024-10-24T00:00:00"/>
    </cacheField>
    <cacheField name="Заявитель" numFmtId="0">
      <sharedItems/>
    </cacheField>
    <cacheField name="ОЗМ" numFmtId="0">
      <sharedItems count="604">
        <s v="981916206000"/>
        <s v="080519-52035122303"/>
        <s v="981804203000"/>
        <s v="981646403000"/>
        <s v="970099666000"/>
        <s v="983452328527"/>
        <s v="983452329939"/>
        <s v="080544-52031652300"/>
        <s v="R010033018"/>
        <s v="R010033017"/>
        <s v="R010028645"/>
        <s v="R010027878"/>
        <s v="500667623047-4"/>
        <s v="081522-52010172303"/>
        <s v="R010030084"/>
        <s v="R010029800"/>
        <s v="983452334972"/>
        <s v="R010006494"/>
        <s v="R010028098"/>
        <s v="R010029382"/>
        <s v="R010007312"/>
        <s v="R010033692"/>
        <s v="R010030049"/>
        <s v="R010029398"/>
        <s v="R010033712"/>
        <s v="R010029177"/>
        <s v="R010033707"/>
        <s v="R010030387"/>
        <s v="R010030134"/>
        <s v="R010029837"/>
        <s v="R010026836"/>
        <s v="R010029460"/>
        <s v="R010026892"/>
        <s v="983452342148"/>
        <s v="983452342493"/>
        <s v="453487800017"/>
        <s v="233484100681"/>
        <s v="983452342899"/>
        <s v="290025307034"/>
        <s v="R010027206"/>
        <s v="R010027670"/>
        <s v="R010029806"/>
        <s v="R010027213"/>
        <s v="983452346562"/>
        <s v="R010044814"/>
        <s v="R010007072"/>
        <s v="983452346601"/>
        <s v="983452346612"/>
        <s v="R010044813"/>
        <s v="R010044811"/>
        <s v="R010044719"/>
        <s v="983452346591"/>
        <s v="R010044774"/>
        <s v="R010044794"/>
        <s v="R010044772"/>
        <s v="R010044705"/>
        <s v="R010027968"/>
        <s v="620856501240"/>
        <s v="R010032641"/>
        <s v="R010042969"/>
        <s v="R010007034"/>
        <s v="R010019570"/>
        <s v="R010006863"/>
        <s v="R010007285"/>
        <s v="283536200363"/>
        <s v="983452347803"/>
        <s v="983452347805"/>
        <s v="R010027873"/>
        <s v="R010029947"/>
        <s v="R010020112"/>
        <s v="R030000003"/>
        <s v="129900.00799"/>
        <s v="PP00091621"/>
        <s v="PP00093979"/>
        <s v="PP00096481"/>
        <s v="R260000473"/>
        <s v="110300.00065"/>
        <s v="129900.00815"/>
        <s v="983452346746"/>
        <s v="663550501372"/>
        <s v="900000.05955"/>
        <s v="900000.05956"/>
        <s v="900000.06061"/>
        <s v="900000.18392"/>
        <s v="900000.18734"/>
        <s v="900000.20062"/>
        <s v="900102.00036"/>
        <s v="900102.00083"/>
        <s v="900102.00092"/>
        <s v="900102.00151"/>
        <s v="900102.00170"/>
        <s v="900102.00172"/>
        <s v="900102.00185"/>
        <s v="900102.00190"/>
        <s v="900102.00240"/>
        <s v="900102.00260"/>
        <s v="900102.00264"/>
        <s v="900102.00270"/>
        <s v="900102.00277"/>
        <s v="900102.00279"/>
        <s v="900102.00295"/>
        <s v="900102.00304"/>
        <s v="900102.00335"/>
        <s v="R110000062"/>
        <s v="R110000065"/>
        <s v="R110000066"/>
        <s v="R110000068"/>
        <s v="R110000069"/>
        <s v="R110009208"/>
        <s v="R110009380"/>
        <s v="R110009433"/>
        <s v="R110009502"/>
        <s v="R110009586"/>
        <s v="R110012372"/>
        <s v="R110012447"/>
        <s v="R110012448"/>
        <s v="R110012452"/>
        <s v="R110012456"/>
        <s v="R110013364"/>
        <s v="R110013933"/>
        <s v="R110013934"/>
        <s v="R110014248"/>
        <s v="R110020571"/>
        <s v="R110020577"/>
        <s v="R110020655"/>
        <s v="R110020668"/>
        <s v="R110021464"/>
        <s v="R110021465"/>
        <s v="R110021518"/>
        <s v="R110021519"/>
        <s v="R110021527"/>
        <s v="R110021545"/>
        <s v="R110021546"/>
        <s v="R110021564"/>
        <s v="R110021570"/>
        <s v="R110021585"/>
        <s v="R110021589"/>
        <s v="R110021595"/>
        <s v="R110021607"/>
        <s v="R110021615"/>
        <s v="R110021616"/>
        <s v="R110021621"/>
        <s v="R110021624"/>
        <s v="R110021625"/>
        <s v="R110021626"/>
        <s v="R110021628"/>
        <s v="R110021629"/>
        <s v="R110021679"/>
        <s v="R110009028"/>
        <s v="R110021830"/>
        <s v="R110022237"/>
        <s v="R110022242"/>
        <s v="R110022294"/>
        <s v="R110022295"/>
        <s v="R110022296"/>
        <s v="R110022311"/>
        <s v="R110022312"/>
        <s v="R110022323"/>
        <s v="R110022329"/>
        <s v="R110022331"/>
        <s v="R110022333"/>
        <s v="R110022336"/>
        <s v="R110022342"/>
        <s v="R110022371"/>
        <s v="R110022401"/>
        <s v="R110022403"/>
        <s v="R110022404"/>
        <s v="R110022408"/>
        <s v="R110022417"/>
        <s v="R110022420"/>
        <s v="R110022425"/>
        <s v="R110022437"/>
        <s v="R110022438"/>
        <s v="R110022444"/>
        <s v="R110022448"/>
        <s v="R110022449"/>
        <s v="R110022451"/>
        <s v="R110022453"/>
        <s v="R110024586"/>
        <s v="R110024588"/>
        <s v="R110024905"/>
        <s v="R110024909"/>
        <s v="R110024916"/>
        <s v="R110024919"/>
        <s v="R110026890"/>
        <s v="R010052029"/>
        <s v="R010050857"/>
        <s v="R010052086"/>
        <s v="R010050056"/>
        <s v="R010048674"/>
        <s v="R010051514"/>
        <s v="R010051512"/>
        <s v="R010051513"/>
        <s v="R010052303"/>
        <s v="R010052412"/>
        <s v="R010052837"/>
        <s v="R010050618"/>
        <s v="R010040957"/>
        <s v="R010052362"/>
        <s v="R010052313"/>
        <s v="R010051241"/>
        <s v="R010052917"/>
        <s v="R010050120"/>
        <s v="R010051980"/>
        <s v="R010052691"/>
        <s v="R010050540"/>
        <s v="R010051202"/>
        <s v="R010053520"/>
        <s v="R010053158"/>
        <s v="R010053420"/>
        <s v="R010053300"/>
        <s v="R010053152"/>
        <s v="R010052795"/>
        <s v="R010052365"/>
        <s v="R010052873"/>
        <s v="R010051590"/>
        <s v="R010052142"/>
        <s v="R010051658"/>
        <s v="R010045575"/>
        <s v="R010051591"/>
        <s v="R010051994"/>
        <s v="R010053518"/>
        <s v="R010052350"/>
        <s v="R010053532"/>
        <s v="R010052131"/>
        <s v="R010035040"/>
        <s v="R010053534"/>
        <s v="R010053006"/>
        <s v="R010052615"/>
        <s v="R010053042"/>
        <s v="R010035038"/>
        <s v="R010053535"/>
        <s v="R010053054"/>
        <s v="R010053531"/>
        <s v="R010053053"/>
        <s v="R010052806"/>
        <s v="R010052930"/>
        <s v="R010052041"/>
        <s v="R010039652"/>
        <s v="R010045958"/>
        <s v="R010039661"/>
        <s v="R010045767"/>
        <s v="170101.08671"/>
        <s v="170101.06995"/>
        <s v="R010052028"/>
        <s v="R010051897"/>
        <s v="R010051985"/>
        <s v="R010053029"/>
        <s v="R010053427"/>
        <s v="R010051643"/>
        <s v="R010053026"/>
        <s v="R010051062"/>
        <s v="R010052364"/>
        <s v="R010051699"/>
        <s v="R010053557"/>
        <s v="R010050878"/>
        <s v="R010052494"/>
        <s v="R010052372"/>
        <s v="R010053101"/>
        <s v="R010052066"/>
        <s v="R010051656"/>
        <s v="R010050942"/>
        <s v="R010050865"/>
        <s v="R010051457"/>
        <s v="R010052745"/>
        <s v="R010052746"/>
        <s v="R010051259"/>
        <s v="R010051261"/>
        <s v="R010051456"/>
        <s v="R010051460"/>
        <s v="R010051598"/>
        <s v="R010049477"/>
        <s v="R010051603"/>
        <s v="R010049478"/>
        <s v="R010050159"/>
        <s v="R010052913"/>
        <s v="R010052915"/>
        <s v="R010050903"/>
        <s v="R010052918"/>
        <s v="R010047730"/>
        <s v="R010052758"/>
        <s v="R010045224"/>
        <s v="R010048123"/>
        <s v="R010015206"/>
        <s v="R010046704"/>
        <s v="R010050288"/>
        <s v="R010051277"/>
        <s v="R010051668"/>
        <s v="R010050285"/>
        <s v="R010050284"/>
        <s v="R010046699"/>
        <s v="R010050360"/>
        <s v="R010046703"/>
        <s v="R010051669"/>
        <s v="R010046702"/>
        <s v="R010052679"/>
        <s v="R010052052"/>
        <s v="250000.00147"/>
        <s v="250000.00148"/>
        <s v="250000.00151"/>
        <s v="FIN19500"/>
        <s v="R010003925"/>
        <s v="R100001616"/>
        <s v="R100001910"/>
        <s v="R100001920"/>
        <s v="R100004264"/>
        <s v="260200.01921"/>
        <s v="260200.02256"/>
        <s v="R100009351"/>
        <s v="61.7801.676"/>
        <s v="61.7801.862"/>
        <s v="R100009366"/>
        <s v="R100002063"/>
        <s v="1513366"/>
        <s v="R020003484"/>
        <s v="R020003736"/>
        <s v="R020003753"/>
        <s v="R100002638"/>
        <s v="110300.01708"/>
        <s v="R030000019"/>
        <s v="R030000020"/>
        <s v="R030000021"/>
        <s v="R030000022"/>
        <s v="R030000023"/>
        <s v="R030000024"/>
        <s v="R030000012"/>
        <s v="R030000013"/>
        <s v="R030000014"/>
        <s v="R030000015"/>
        <s v="R030000016"/>
        <s v="R030000017"/>
        <s v="R030000011"/>
        <s v="R100003786"/>
        <s v="280000.00185"/>
        <s v="R010002587"/>
        <s v="120205.02110"/>
        <s v="R010002588"/>
        <s v="R010025734"/>
        <s v="R010004796"/>
        <s v="R010025766"/>
        <s v="R010002596"/>
        <s v="120202.01863"/>
        <s v="R020003474"/>
        <s v="R020002962"/>
        <s v="R020002979"/>
        <s v="R020003270"/>
        <s v="R020003362"/>
        <s v="R020002344"/>
        <s v="R010005158"/>
        <s v="R010004585"/>
        <s v="R010003197"/>
        <s v="R010004823"/>
        <s v="R010002474"/>
        <s v="R010004716"/>
        <s v="R010004195"/>
        <s v="R010004893"/>
        <s v="R020011435"/>
        <s v="120202.00056"/>
        <s v="120205.00626"/>
        <s v="R020006378"/>
        <s v="120205.00756"/>
        <s v="R010004762"/>
        <s v="120205.00828"/>
        <s v="120205.00841"/>
        <s v="120205.00880"/>
        <s v="R010004852"/>
        <s v="120205.00807"/>
        <s v="R010004854"/>
        <s v="120205.00648"/>
        <s v="120205.00665"/>
        <s v="120205.00808"/>
        <s v="R010003787"/>
        <s v="120206.01678"/>
        <s v="109901.01271"/>
        <s v="R010002720"/>
        <s v="R010003919"/>
        <s v="R010003911"/>
        <s v="R010003909"/>
        <s v="R010004755"/>
        <s v="R010004756"/>
        <s v="R010021164"/>
        <s v="R010021131"/>
        <s v="R010021184"/>
        <s v="120201.00445"/>
        <s v="R020003334"/>
        <s v="R030000365"/>
        <s v="R010001103"/>
        <s v="R010001594"/>
        <s v="R010002379"/>
        <s v="R010001539"/>
        <s v="120105.01191"/>
        <s v="R010000713"/>
        <s v="120106.00256"/>
        <s v="R010000855"/>
        <s v="R010020990"/>
        <s v="120105.01206"/>
        <s v="R010001653"/>
        <s v="R010001344"/>
        <s v="R010021020"/>
        <s v="R010000962"/>
        <s v="R010001637"/>
        <s v="R010002065"/>
        <s v="R010002068"/>
        <s v="R010001646"/>
        <s v="R010002044"/>
        <s v="R010000860"/>
        <s v="120105.01070"/>
        <s v="120105.01190"/>
        <s v="120105.01187"/>
        <s v="120105.01188"/>
        <s v="120105.01189"/>
        <s v="R010002280"/>
        <s v="R010000971"/>
        <s v="110200.00040"/>
        <s v="R020004224"/>
        <s v="R010013838"/>
        <s v="R010011569"/>
        <s v="170101.08253"/>
        <s v="900000.00814"/>
        <s v="900000.16639"/>
        <s v="120205.01111"/>
        <s v="120205.01819"/>
        <s v="120205.00731"/>
        <s v="120205.01635"/>
        <s v="R010004804"/>
        <s v="120206.01039"/>
        <s v="120205.02224"/>
        <s v="R010021180"/>
        <s v="R010004790"/>
        <s v="R010004789"/>
        <s v="R010021170"/>
        <s v="R010027018"/>
        <s v="120206.01048"/>
        <s v="120206.01037"/>
        <s v="R010021154"/>
        <s v="R010004524"/>
        <s v="R010027013"/>
        <s v="310900.00809"/>
        <s v="855592"/>
        <s v="230000.01399"/>
        <s v="230000.00188"/>
        <s v="230000.00039"/>
        <s v="230000.00874"/>
        <s v="230000.00099"/>
        <s v="230000.00299"/>
        <s v="120505.00008"/>
        <s v="230000.00491"/>
        <s v="230000.00302"/>
        <s v="230200.00076"/>
        <s v="120500.00391"/>
        <s v="230000.00004"/>
        <s v="R060001080"/>
        <s v="120301.00247"/>
        <s v="R110005170"/>
        <s v="310100.08790"/>
        <s v="R080000366"/>
        <s v="R020001797"/>
        <s v="2289438^"/>
        <s v="900000.01862"/>
        <s v="260200.02576"/>
        <s v="230000.00836"/>
        <s v="R010005416"/>
        <s v="R100004937"/>
        <s v="R100004938"/>
        <s v="900000.11420"/>
        <s v="120406.00287"/>
        <s v="R010007010"/>
        <s v="R010007011"/>
        <s v="R010007017"/>
        <s v="R010007018"/>
        <s v="R010007019"/>
        <s v="R010007016"/>
        <s v="R010007192"/>
        <s v="120402.01009"/>
        <s v="120301.00471"/>
        <s v="120301.00542"/>
        <s v="120306.00187"/>
        <s v="120301.00515"/>
        <s v="120301.00461"/>
        <s v="R010005807"/>
        <s v="R010025781"/>
        <s v="R010027036"/>
        <s v="1140.301713.001-01"/>
        <s v="400210.00123"/>
        <s v="260200.11068"/>
        <s v="900000.03082"/>
        <s v="R010005598"/>
        <s v="R010005840"/>
        <s v="R010003268"/>
        <s v="R010003839"/>
        <s v="R010003215"/>
        <s v="R010003924"/>
        <s v="R100016776"/>
        <s v="17.6435.176"/>
        <s v="17.6435.435"/>
        <s v="17.6435.504"/>
        <s v="17.6435.508"/>
        <s v="R100002001"/>
        <s v="900000.04591"/>
        <s v="260200.02291"/>
        <s v="230000.01864"/>
        <s v="230000.01866"/>
        <s v="R060000115"/>
        <s v="260200.00286"/>
        <s v="260200.00292"/>
        <s v="260200.00404"/>
        <s v="310100.02165"/>
        <s v="310100.02279"/>
        <s v="310100.02285"/>
        <s v="310100.02312"/>
        <s v="311400.01533"/>
        <s v="321100.00620"/>
        <s v="400209.00123"/>
        <s v="900000.05768"/>
        <s v="900000.06130"/>
        <s v="900000.06131"/>
        <s v="900000.06328"/>
        <s v="900000.06329"/>
        <s v="900000.06340"/>
        <s v="900000.06342"/>
        <s v="900000.06349"/>
        <s v="900000.06350"/>
        <s v="900000.06367"/>
        <s v="900000.06371"/>
        <s v="900000.06372"/>
        <s v="900000.06373"/>
        <s v="900000.06491"/>
        <s v="900000.06857"/>
        <s v="900000.06889"/>
        <s v="R110000156"/>
        <s v="R110000183"/>
        <s v="R110000185"/>
        <s v="R110000186"/>
        <s v="R110000188"/>
        <s v="R110000189"/>
        <s v="R110000190"/>
        <s v="R110000192"/>
        <s v="R110000193"/>
        <s v="R110000196"/>
        <s v="R110000200"/>
        <s v="R110000203"/>
        <s v="R110000205"/>
        <s v="R110001978"/>
        <s v="R110001988"/>
        <s v="R110002010"/>
        <s v="R110002075"/>
        <s v="R110002076"/>
        <s v="R110002078"/>
        <s v="R110002079"/>
        <s v="R110002080"/>
        <s v="R110002081"/>
        <s v="R110002083"/>
        <s v="R110002084"/>
        <s v="R110002108"/>
        <s v="R110002988"/>
        <s v="R110003266"/>
        <s v="R110003438"/>
        <s v="R110003534"/>
        <s v="R110003547"/>
        <s v="R110003691"/>
        <s v="R110003692"/>
        <s v="R110003693"/>
        <s v="R110004039"/>
        <s v="R110004051"/>
        <s v="R110004349"/>
        <s v="R110004484"/>
        <s v="R110008834"/>
        <s v="R110008838"/>
        <s v="R110009067"/>
        <s v="R110009335"/>
        <s v="R110009336"/>
        <s v="R110009338"/>
        <s v="R110009339"/>
        <s v="R110009457"/>
        <s v="R110009488"/>
        <s v="R110009489"/>
        <s v="R110009630"/>
        <s v="R110009634"/>
        <s v="R110009891"/>
        <s v="R110009892"/>
        <s v="R110009911"/>
        <s v="R110009966"/>
        <s v="R110012499"/>
        <s v="R110012607"/>
        <s v="R110012612"/>
        <s v="R110013089"/>
        <s v="R110019378"/>
        <s v="R110019426"/>
        <s v="R110019615"/>
        <s v="R110019624"/>
        <s v="R110019632"/>
        <s v="R110019883"/>
        <s v="R110020547"/>
        <s v="R110020548"/>
        <s v="R110021337"/>
        <s v="R110024628"/>
        <s v="R110024631"/>
        <s v="R110024632"/>
        <s v="R110024635"/>
        <s v="R110024637"/>
        <s v="R110024639"/>
        <s v="R110024649"/>
        <s v="R110024656"/>
        <s v="R190010550"/>
      </sharedItems>
    </cacheField>
    <cacheField name="Партия склада" numFmtId="0">
      <sharedItems containsBlank="1" containsMixedTypes="1" containsNumber="1" containsInteger="1" minValue="715" maxValue="7227507"/>
    </cacheField>
    <cacheField name="Наименование " numFmtId="0">
      <sharedItems count="604">
        <s v="ТРУБЫ КАТАНЫЕ"/>
        <s v="ТРУБА 12Х18Н12Т 12 2"/>
        <s v="КРУГ 50 ЛС59 ГОСТ2060-90"/>
        <s v="ЛИСТ 8 Л63"/>
        <s v="ПРУТОК 8 М1"/>
        <s v="КРУГ 70 20Х23Н18 ГОСТ5949-75"/>
        <s v="ТРУБА 219.1Х46.05 P-91 ASTM/ASME A/SA 33"/>
        <s v="ТРУБА 08Х18Н10Т 60 5"/>
        <s v="Труба 60х2,8х8020м-12Х18Н10Т ГОСТ9941-81"/>
        <s v="Труба 60х2,8-12Х18Н10Т ГОСТ 9941-81"/>
        <s v="Труба Х 38х4-12Х1МФ ТУ 14-3Р-55-2001"/>
        <s v="Труба Г 89х18-12Х1МФ ТУ 14-3Р-55-2001"/>
        <s v="ТРУБА 48Х3.5 20 ТУ14-3Р-55-2001 4"/>
        <s v="ТРУБА 12Х18Н10Т 10 2"/>
        <s v="Труба Г 219х14 -20 ТУ 14-3-190-2004"/>
        <s v="Труба Г 325х28-12Х1МФ ТУ 14-3Р-55-2001"/>
        <s v="ТРУБА 168 8 09Г2С ТУ 14-159-1128-2008 Г"/>
        <s v="Труба 89х10 ГОСТ 8732 /В20 ГОСТ8731"/>
        <s v="Труба Г 168х18-12Х1МФ ТУ 14-3Р-55-2001"/>
        <s v="Труба Х 36х5-12Х18Н12Т ТУ 14-3Р-55"/>
        <s v="Труба Г 273х22-12Х1МФ ТУ 14-3Р-55-2001"/>
        <s v="Труба 18х2,5-08Х18Н10Т ГОСТ 9941-81"/>
        <s v="Труба Г 465х40-12Х1МФ ТУ 14-3-460-2009"/>
        <s v="Труба 28х4-08Х18Н10Т ГОСТ 9941-81"/>
        <s v="Труба 18х2,5-12Х18Н10Т ГОСТ 9941-81"/>
        <s v="Труба Х 12х2-12Х18Н12Т ТУ 14-3Р-55"/>
        <s v="Труба 38х4-12Х18Н10Т ГОСТ 9941-81"/>
        <s v="Труба Г 245х14-20 ТУ 14-3Р-55-2001"/>
        <s v="Труба Г 530х28-12Х1МФ ТУ14-3Р-55 NTPC"/>
        <s v="Труба Г 273х45х5420-15Х1М1Ф ТУ14-3Р-55"/>
        <s v="Труба 168х7 ГОСТ 8732 /В20 ГОСТ8731"/>
        <s v="Труба 325х8 ГОСТ 8732 /В20 ГОСТ8731"/>
        <s v="Труба 146х6 /В 20 ГОСТ 8731 ТО УЗК KCU"/>
        <s v="ЛЕНТА 1,5Х300 10ХСНД ГОСТ 17066-94"/>
        <s v="ТРУБА 108Х28 40Х ГОСТ8731-74 /Г"/>
        <s v="ТРУБА 83Х6 09Г2С-12 ГОСТ 8731-74"/>
        <s v="РУЛОН 0.55X1200 08ПС ГОСТ 16523-97"/>
        <s v="ТРУБА 83Х8 09Г2С ГОСТ8731-74"/>
        <s v="КРУГ 20 12Х18Н10Т ГОСТ5949-75"/>
        <s v="Лист 32х2000х7500 20К-18-350-ОС-ОПУЗК1НТ"/>
        <s v="Труба Г 89х5-20 ТУ14-3Р-55-2001"/>
        <s v="Труба Г 219х32-12Х1МФ ТУ 14-3Р-55-2001"/>
        <s v="Лист 30х1950х12200 20К-18-350ОС-ОПУЗК1НТ"/>
        <s v="ТРУБА 377Х50 15Х1М1Ф ТУ14-3Р-55-2001"/>
        <s v="Труба Г 426х45х4500  -15Х1М1Ф ТУ14-3Р-55"/>
        <s v="Труба 133х6-12Х18Н10Т ГОСТ 9940-81"/>
        <s v="ТРУБА 194Х6 20 ГОСТ8731-74"/>
        <s v="ТРУБА 127Х5 20 ГОСТ8731-74"/>
        <s v="Труба Г 465х75  -15Х1М1Ф ТУ14-3Р-55 NTPC"/>
        <s v="Труба Г 465х75х4620  -15Х1М1Ф ТУ14-3Р-55"/>
        <s v="Труба Г 465х19х6440  - 20 ТУ 14-3Р-55"/>
        <s v="ТРУБА 377Х26 20 ТУ14-3Р-55-2001"/>
        <s v="Труба Г 273х18х8120  - 20 ТУ 14-3Р-55"/>
        <s v="Труба Г 325х30х7400  - 20 ТУ 14-3Р-55"/>
        <s v="Труба Г 273х18х8050  - 20 ТУ 14-3Р-55"/>
        <s v="Труба Г 377х16х7560  - 20 ТУ 14-3Р-55"/>
        <s v="Труба Г 168х13-20 ТУ 14-3Р-55-2001"/>
        <s v="ТРУБА 530Х21 К56-2 ТУ 1381-051-05757848-"/>
        <s v="Лист 30 20К-18-200-Н ГОСТ5520 УЗК1 О"/>
        <s v="Лист 12 20К-18-200-Н ГОСТ5520 УЗК1 О"/>
        <s v="Труба 14х2-12Х18Н10Т ГОСТ 9941-81"/>
        <s v="Труба 89х6-12Х18Н10Т ГОСТ 9940-81"/>
        <s v="Труба 18х2-08Х18Н10Т ГОСТ 9941-81"/>
        <s v="Труба 102х3-12Х18Н10Т ГОСТ 9941-81"/>
        <s v="КРУГ 120 20Х13 ГОСТ 5949-75 ГОСТ 2590-20"/>
        <s v="КРУГ 100 20Х13 ГОСТ5949-2018"/>
        <s v="КРУГ 80 12Х18Н10Т ГОСТ5949-2018"/>
        <s v="Труба Г 194х22-20 ТУ 14-3Р-55-2001"/>
        <s v="Труба Г 426х30-20 ТУ 14-3Р-55-2001"/>
        <s v="Труба 133х6-12Х18Н10Т ГОСТ 9941-81"/>
        <s v="Баббит Б83 ГОСТ 1320-74"/>
        <s v="Реализация ленты/сталь/рулон (ЭЛС) (ПРОТОН)"/>
        <s v="20140303 Лист 10, ст09Г2С  "/>
        <s v="20140303 Лист оцинк.рл. 0,5х1250"/>
        <s v="Труба 57х5 ст.20 (20140303)"/>
        <s v="Швеллер 6,5У-12000 Ст3сп5 ГОСТ 535-2005"/>
        <s v="Баббит Б83 ГОСТ 1320-74 (брак)"/>
        <s v="Рельс Р50 К76Ф L=12,5 ГОСТ Р 51685-2013"/>
        <s v="ГОЛОВКА СВЕРЛИЛЬНАЯ ICP 255 IC908 75ГР"/>
        <s v="ПРОВОЛОКА 1,2 UTP AF ROBOTIC 603 DIN EN"/>
        <s v="ЗАЖИМ 7078.000 RITTAL"/>
        <s v="ЗАЖИМ 7097.220 RITTAL"/>
        <s v="Аннул. Цоколь 8601.200 Rittal"/>
        <s v="Фланш-панель к.н. KL 1581.000 RITTAL"/>
        <s v="Профиль к.н. 8802.080 RITTAL"/>
        <s v="Зажим к.н. 7097.000 RITTAL"/>
        <s v="Кабель SZ4315.800 Rittal"/>
        <s v="Шкаф 800х2200х800 к.н.8828.500 RITTAL"/>
        <s v="Фланш-панель к.н.SZ 2562.010 Rittal"/>
        <s v="Шкаф 300х300х155 AE 1036.500 Rittal"/>
        <s v="Блок соединительный 8617.501 Rittal"/>
        <s v="Шина монтажная 8617.710 Rittal"/>
        <s v="Перемычка монтажная 4694.000 Rittal"/>
        <s v="Соединитель наружный 8617.502 Rittal"/>
        <s v="Панели боковые цоколя TS 8620.042 Rittal"/>
        <s v="Ввод кабельный М32х1,5 SZ 2411.841Rittal"/>
        <s v="Фланш 1590.010 Rittal"/>
        <s v="Шкаф AX 1380.000 380х380х210 Rittal"/>
        <s v="Кабель подключения SZ 2500.430 Rittal"/>
        <s v="Штекер 3-пол. SZ 2500.630 Rittal"/>
        <s v="Стенка боковая VX 8126.245 Rittal"/>
        <s v="Шкаф 800Х1600Х500 TS-8 8865.000 Rittal"/>
        <s v="Фиксатор VX 8619.270 Rittal"/>
        <s v="Шина 4945.000 6 шт Rittal"/>
        <s v="Шина 8800.320 4 шт Rittal"/>
        <s v="Шина 8800.380 4 шт Rittal"/>
        <s v="Шина соединительная 3684.562 Rittal"/>
        <s v="Шина соединительная 3684.572 Rittal"/>
        <s v="Шина заземления 7113.000 Rittal"/>
        <s v="Шина 5001.050 4 шт Rittal"/>
        <s v="Шина гибкая 3578.005 Rittal"/>
        <s v="Шина 4947.000 6 шт Rittal"/>
        <s v="Электрошкафчик KX 1555.000 Rittal"/>
        <s v="Ввод кабельный SZ 2411.621 Rittal"/>
        <s v="Шкаф линейный VX25 VX 8685.000 Rittal"/>
        <s v="Шкаф линейный VX25 VX 8485.000 Rittal"/>
        <s v="Шасси системные VX 8619.720 Rittal"/>
        <s v="Шасси системное VX 8617.120 Rittal"/>
        <s v="Комплект монтажный VX 8617.360 Rittal"/>
        <s v="Уплотнение VX 8617.507 Rittal"/>
        <s v="Крышка промежуточная 8800.865 Rittal"/>
        <s v="Уголок соединительный VX 8617.508 Rittal"/>
        <s v="Профиль прижимной SZ 2573.000 Rittal"/>
        <s v="Материал креп. HP 3654.360 Rittal"/>
        <s v="Штекер SZ 2507.200 5 шт. Rittal"/>
        <s v="Блок быстрого монтажа TS 4133.000 Rittal"/>
        <s v="Шланг SZ 2596.000 Rittal"/>
        <s v="Фильтр выходной SK 3240.200 Rittal"/>
        <s v="Элемент контактный HP 3606.010 Rittal"/>
        <s v="Панель передняя HP 3684.891 Rittal"/>
        <s v="Панель передняя HP 3684.927 Rittal"/>
        <s v="Ручка HP 3685.601 Rittal"/>
        <s v="Комплект крепежный HP 3687.146 Rittal"/>
        <s v="Держатель карт HP 3685.198 10 шт. Rittal"/>
        <s v="Соединитель TS 8800.500 6 шт. Rittal"/>
        <s v="Корпус 182х180х111 PK 9518.000 Rittal"/>
        <s v="Панель передняя HP 3685.570 Rittal"/>
        <s v="Пружина контактная HP 3687.726 Rittal"/>
        <s v="Вентилятор дополнит. DK 7980.100 Rittal"/>
        <s v="Панель передняя HP 3685.571 Rittal"/>
        <s v="Ручка HP 3685.597 Rittal"/>
        <s v="Шасси системное TS 8612.080 4 шт. Rittal"/>
        <s v="Материал креп. HP 3685.097 Rittal"/>
        <s v="Панель передняя HP 3685.572 Rittal"/>
        <s v="Направляющая HP 3688.053 10 шт. Rittal"/>
        <s v="Рейка HP 3650.310 2 шт. Rittal"/>
        <s v="Материал крепежный HP 3687.021 Rittal"/>
        <s v="Точка заземления DK 7829.200 Rittal"/>
        <s v="Держатель 48 мм SZ 2592.000 Rittal"/>
        <s v="Светильник 4140.820 Rittal"/>
        <s v="Стенка боковая TS 8128.235 Rittal"/>
        <s v="Шина кабельная DK 7858.160 Rittal"/>
        <s v="Ввод кабельный SZ 2411.611 Rittal"/>
        <s v="Ввод кабельный SZ 2411.641 Rittal"/>
        <s v="Ввод кабельный SZ 2411.651 Rittal"/>
        <s v="Ввод кабельный SZ 2411.631 Rittal"/>
        <s v="Ввод кабельный SZ 2411.661 Rittal"/>
        <s v="Ввод кабельный SZ 2411.811 Rittal"/>
        <s v="Соединитель VX 8617.500 Rittal"/>
        <s v="Шасси системное VX 8617.020 Rittal"/>
        <s v="Шасси системное VX 8619.700 Rittal"/>
        <s v="Фиксатор VX 8617.352 Rittal"/>
        <s v="Ввод кабельный SZ 2411.671 Rittal"/>
        <s v="Панель цоколя VX 8640.033 Rittal"/>
        <s v="Шасси системное VX 8617.110 Rittal"/>
        <s v="Профиль VX 8618.811 Rittal"/>
        <s v="Шасси системное VX 8617.140 Rittal"/>
        <s v="Светильник SZ 2500.220 Rittal"/>
        <s v="Кабель подключения SZ 2500.410 Rittal"/>
        <s v="Ввод кабельный SZ 4316.000 Rittal"/>
        <s v="Панель VX 8619.800 Rittal"/>
        <s v="Ввод кабельный SZ 2411.851 Rittal"/>
        <s v="Корпус PK 9500.000 Rittal"/>
        <s v="Ввод кабельный SZ 2411.821 Rittal"/>
        <s v="Ввод кабельный SZ 2411.841 Rittal"/>
        <s v="Ввод кабельный SZ 2411.861 Rittal"/>
        <s v="Уголок монтажный TS 8620.400 Rittal"/>
        <s v="Панель цоколя боковая TS 8640.042 Rittal"/>
        <s v="Держатель крепежн. TS 8800.370 Rittal"/>
        <s v="Держатель комбинир. TS 8800.330 Rittal"/>
        <s v="Разъем SZ 2500.600 Rittal"/>
        <s v="Фиксатор для рамы SR 1979.200 Rittal"/>
        <s v="Шкаф 600х2200х600 VX 8626.000 Rittal"/>
        <s v="Элемент цоколя VX 8640.002 Rittal"/>
        <s v="Панель цоколя боковая 8640.032 Rittal"/>
        <s v="Ост 100х700х2000 265-09Г2С-4ГС УЗК1"/>
        <s v="Ост 110х470х1800 265-09Г2С-4ГС УЗК1"/>
        <s v="Ост 120х460х900 265-09Г2С-4ГС УЗК1"/>
        <s v="Ост 120х840х1600+920х3240 265-09Г2С-4ГС"/>
        <s v="Ост 125х580х684 265-09Г2С-4ГС УЗК1"/>
        <s v="Ост 130х362х4870 265-09Г2С-4ГС УЗК1"/>
        <s v="Ост 130х362х5160 265-09Г2С-4ГС УЗК1"/>
        <s v="Ост 130х840х1600 265-09Г2С-4ГС УЗК1"/>
        <s v="Ост 24х1089х2800+2431х1610+ 345-09Г2С-4Г"/>
        <s v="Ост 24х640х2480 345-09Г2С-4ГС УЗК1"/>
        <s v="Ост 24х855х1520+84х1280 295-09Г2С-4ГС УЗ"/>
        <s v="Ост 24х950х2800+1640х1085+1660 295-09Г2С"/>
        <s v="Ост 24х950х2800+5050х610+1640 295-09Г2С-"/>
        <s v="Ост 36х785х1307+400х610 265-09Г2С-4ГС УЗ"/>
        <s v="Ост 40х561х1030 265-09Г2С-4ГС УЗК1"/>
        <s v="Ост 40х720х1781 265-09Г2С-4ГС УЗК1"/>
        <s v="Ост 50х900х2240 265-09Г2С-4ГС УЗК1"/>
        <s v="Ост 55х300х1000+480х2210 265-09Г2С-4ГС У"/>
        <s v="Ост 55х550х1460 265-09Г2С-4ГС УЗК1"/>
        <s v="Ост 70х500х728 265-09Г2С-4ГС УЗК1"/>
        <s v="Ост 80х2000х2290+830х2810 295-09Г2С-4ГС"/>
        <s v="Ост 20х668х1500 390-10ХСНД-4ГС"/>
        <s v="Ост 10х340х3126 08Х18Н10Т-М5б"/>
        <s v="Ост 10х340х5344 08Х18Н10Т-М5б"/>
        <s v="Ост 10х420х1440 08Х18Н10Т-М5б АЭС"/>
        <s v="Ост 10х550х550 08Х18Н10Т-М5б АЭС"/>
        <s v="Ост 10х656х1500 08Х18Н10Т-М5б"/>
        <s v="Ост 10х656х903+255х334 08Х18Н10Т-М5б АЭС"/>
        <s v="Ост 50х360х1400+930х990 08Х18Н10Т-М5б"/>
        <s v="Ост 50х550х1988 08Х18Н10Т-М5б"/>
        <s v="Ост 8х450х970 08Х18Н10Т-М5б"/>
        <s v="Ост 8х530х3090+470х620 08Х18Н10Т-М5б"/>
        <s v="Ост 8х603х1500 08Х18Н10Т-М5б"/>
        <s v="Ост 8х762х6000 08Х18Н10Т-М5б"/>
        <s v="Ост 8х920х1500 08Х18Н10Т-М5б"/>
        <s v="Остаток листа 32х650х825+315х320 08Х18Н1"/>
        <s v="Ост 20х162х1395 12Х18Н10Т-М5б"/>
        <s v="Ост 10х660х990+220х850 12Х13-М5б"/>
        <s v="Ост 12х440х900 12Х13-М5б ГОСТ 7350-77"/>
        <s v="Ост 5х310х1420 12Х13-М5б"/>
        <s v="Ост 5х318х1740 12Х13-М5б"/>
        <s v="Ост 5х344х1500 12Х13-М5б ГОСТ 7350-77"/>
        <s v="Ост 5х428х1500 12Х13-М5б"/>
        <s v="Ост 5х550х2211+454х1310 12Х13-М5б"/>
        <s v="Ост 5х690х1220 12Х13-М5б"/>
        <s v="Ост 5х780х1500 12Х13-М5б"/>
        <s v="Ост 5х820х2176 12Х13-М5б ГОСТ 7350-77"/>
        <s v="Ост 6х440х1520 12Х13-М5б"/>
        <s v="Ост 6х508х530 12Х13-М5б ГОСТ 7350-77"/>
        <s v="Ост 8х535х1500 12Х13-М5б"/>
        <s v="Ост 8х562х2480 12Х13-М5б"/>
        <s v="Ост 25х520х566 08Х13-М5г"/>
        <s v="Ост 32х680х920 08Х13-М5б АЭС"/>
        <s v="Ост 32х2000х3165 321 1 УЗК ур.В"/>
        <s v="Ост 32х430х1500+650х630+90х530 321 N1 1D"/>
        <s v="Ост 32х460х3835 321 1 УЗК ур.В"/>
        <s v="Ост 32х880х2000+450х1490 321"/>
        <s v="Ост 60х520х916 Type 321 ASMT"/>
        <s v="Ост 8х1500х2888 AISI 321 1D (N1)"/>
        <s v="Ост 100х370х2450 12МХ Т КП235 УЗК1"/>
        <s v="Ост 120х366х410 12МХ КП235 УЗК1"/>
        <s v="Ост 24х719х1300+502х600 12МХ Т УЗК1"/>
        <s v="Ост 30х588х1300+828х2302 12МХ Т КП235А"/>
        <s v="Ост 30х790х2290+290х480 12МХ Т КП235А"/>
        <s v="Ост 40х550х610 12МХ Т КП235А УЗК1"/>
        <s v="Ост 40х690х1800 12МХ Т КП235А УЗК1"/>
        <s v="Ост 45х825х1500 12МХ Т КП235А УЗК1"/>
        <s v="Ост 50х330х1040+240х660 12МХ Т КП235А УЗ"/>
        <s v="Ост 60х570х1931 12МХ Т КП235А УЗК1"/>
        <s v="Ост 60х760х840 12МХ Т КП235А УЗК1"/>
        <s v="Ост 70х280х1855 12МХ-Т КП235 УЗК1"/>
        <s v="Ост 70х375х1050+370х1165 12МХ Т КП235 УЗ"/>
        <s v="Ост 70х900х2760 12МХ Т КП235 УЗК1"/>
        <s v="Ост 80х600х951 12МХ Т КП235 УЗК1"/>
        <s v="Ост 80х666х1600+400х614 12МХ Т КП235 УЗК"/>
        <s v="Ост 80х690х1790 12МХ Т КП235 УЗК1"/>
        <s v="Ост 80х960х1214+360х2256 12МХ КП235 УЗК1"/>
        <s v="Ост 130х738х850 15Х1М1Ф"/>
        <s v="Ост 70х370х850+610х690 15Х1М1Ф"/>
        <s v="Ост 70х390х950 15Х1М1Ф"/>
        <s v="Ост 70х402х1500 15Х1М1Ф"/>
        <s v="Ост 70х490х790 15Х1М1Ф"/>
        <s v="Ост 70х620х1720+391х1000 15Х1М1Ф"/>
        <s v="Ост 70х755х1875 15Х1М1Ф"/>
        <s v="Ост 90х730х1500 15Х1М1Ф"/>
        <s v="Ост 25х1826х3800 16Мо3"/>
        <s v="Ост 25х350х3350 16Мо3 EN 10164"/>
        <s v="Ост 25х703х6174 16Мо3"/>
        <s v="Ост 25х750х1200 16Мо3 EN 10164"/>
        <s v="Ост 30х510х1050 16Мо3"/>
        <s v="Ост 40х250х360+350х700 16Мо3"/>
        <s v="Ост 50х350х1500+350х1700 16Мо3"/>
        <s v="Ост 50х400х1600+300х1650 16Мо3"/>
        <s v="Ост 50х700х1500+250х750 16Мо3"/>
        <s v="Ост 65х293х1965 16Мо3"/>
        <s v="Ост 170х720х18320 6Х12НЗД IV КП55 УЗК1"/>
        <s v="Ост 50х440х3095 06Х12НЗД IV КП55 УЗК1"/>
        <s v="Ост 50х668х1500 06Х12НЗД гр.А"/>
        <s v="Ост 90х838х1030 06Х12Н3Д гр.А"/>
        <s v="Ост 10х230х3090+130х2370 NiCr23Co12Mo"/>
        <s v="Ост 10х250х1050+350х450 NiCr23Co12Mo"/>
        <s v="Ост 10х250х800+450х750 NiCr23Co12Mo"/>
        <s v="Ост 10х280х630 NiCr23Co12Mo"/>
        <s v="Ост 10х380х750+450х660 NiCr23Co12Mo"/>
        <s v="Ост 10х380х880+260х450 NiCr23Co12Mo"/>
        <s v="Ост 10х450х3110+170х1910 NiCr23Co12Mo"/>
        <s v="Ост 10х450х590 NiCr23Co12Mo"/>
        <s v="Ост 10х450х600+250х880 NiCr23Co12Mo"/>
        <s v="Ост 10х450х610 NiCr23Co12Mo"/>
        <s v="Ост 10х450х850+300х360 NiCr23Co12Mo"/>
        <s v="Ост 25х545х1190 X3CrMo13-4"/>
        <s v="Ост 50х553х2400+1690х3427 X3CrNiMo13-4"/>
        <s v="Баллон под аммиак 40 л"/>
        <s v="Баллон под аргон 40 л"/>
        <s v="Баллон под пропан 50 л"/>
        <s v="БАЛЛОНЫ ПОД УГЛЕК.ГАЗ 40 л"/>
        <s v="Блюм 150-40-2-СК ТУ 14-1-4492-88"/>
        <s v="Болт M12-6gх80.58 ГОСТ 7798-70"/>
        <s v="Болт M16-6gх75.58 ГОСТ 7805-70"/>
        <s v="Болт M20-6gх80.58 ГОСТ 7805-70"/>
        <s v="Болт ГОСТ Р ИСО 4014-M10х40"/>
        <s v="Болт М12-6gх70.58 ГОСТ 7805-70"/>
        <s v="Болт М20-6gх100.58 ГОСТ 7805-70"/>
        <s v="Болт М20-6gх140.58 Ц12.фос.прм ГОСТ 7798"/>
        <s v="Болт М24-6gx140.4.6"/>
        <s v="Болт М42-6gХ180.46"/>
        <s v="Болт М6-6gх16.58 Хим. Фос/лкп ГОСТ 7798"/>
        <s v="Винт B.M3-6gх20.58 ГОСТ 17475-80"/>
        <s v="Вставка уплотнительная"/>
        <s v="Втулка ч.1194318 БрО5Ц5С5"/>
        <s v="Втулка ч.2310376 БрО10Ф1"/>
        <s v="Втулка ч.2314836 БрО5Ц5С5"/>
        <s v="Гайка DIN 934-M16-8-A2K"/>
        <s v="Заготовка стелитовой пластины 1536963Л"/>
        <s v="Заготовка стеллит.пластины ч.1536963-01Л"/>
        <s v="Заготовка стеллит.пластины ч.1536963-02Л"/>
        <s v="Заготовка стеллит.пластины ч.1536963-03Л"/>
        <s v="Заготовка стеллит.пластины ч.1536963-04Л"/>
        <s v="Заготовка стеллит.пластины ч.1536963-05Л"/>
        <s v="Заготовка стеллит.пластины ч.1536963-06Л"/>
        <s v="Заготовка стеллит.пластины ч.1536964-01Л"/>
        <s v="Заготовка стеллит.пластины ч.1536964-02Л"/>
        <s v="Заготовка стеллит.пластины ч.1536964-03Л"/>
        <s v="Заготовка стеллит.пластины ч.1536964-04Л"/>
        <s v="Заготовка стеллит.пластины ч.1536964-05Л"/>
        <s v="Заготовка стеллит.пластины ч.1536964-06Л"/>
        <s v="Заготовка стеллит.пластины ч.1536964Л"/>
        <s v="Заклепка 4х16.01.019 ГОСТ 10300-80"/>
        <s v="Звено соединительное СПр-12,7-1820-1 ГОС"/>
        <s v="Квадрат 12 ГОСТ2591/Ст3сп3-3ГП ГОСТ535"/>
        <s v="Квадрат 130 20Х13 а Т ГОСТ 18968-73"/>
        <s v="Квадрат 14 ГОСТ2591/Ст3сп3-3ГП ГОСТ535"/>
        <s v="Квадрат 35 ГОСТ2591/Ст3сп2-3ГП ГОСТ535"/>
        <s v="Квадрат 40х860-В1 20Х12ВНМФ-Ш-а-Т Г18968"/>
        <s v="Квадрат 45-В1 Г 2591/20Х13-Ш-а-Т Г 18968"/>
        <s v="Квадрат 50 ГОСТ2591/Ст3сп2-3ГП ГОСТ535"/>
        <s v="Квадрат 60 В2 ст.45 ГОСТ 2591-2006"/>
        <s v="Кожух ч.51.2067599 АК12"/>
        <s v="Кольцо ч.2204304 СЧ20"/>
        <s v="Кольцо ч.2267435 СЧ20"/>
        <s v="Кольцо ч.2310368 СЧ20"/>
        <s v="Кольцо ч.Э-7439 СЧ25"/>
        <s v="Корпус ч.2285689 СЧ30"/>
        <s v="Круг 10 25Х1МФ-б-ОТ ТУ 14-1-552-72"/>
        <s v="Круг 115х760 12Х13-а-Т ГОСТ 18968-73"/>
        <s v="Круг 14-h11 ГОСТ 7417 / 35-В-Т ГОСТ 1051"/>
        <s v="Круг 16 20Х-2ГП ГОСТ 4543-2016"/>
        <s v="Круг 16 ГОСТ 2590/Ст3сп2-3ГП-св ГОСТ 535"/>
        <s v="Круг 160 EN 10088-3 X20Cr13"/>
        <s v="Круг 25 08Х18Н10Т-б ГОСТ 5949-75"/>
        <s v="Круг 25 38ХМ-2ГП-ТО ГОСТ 4543-2016"/>
        <s v="Круг 250х2600 Гр. II ГОСТ 8479-70 08ГДНФ"/>
        <s v="Круг 28 Ст.25-2ГП ГОСТ 1050-2013"/>
        <s v="Круг 32 12Х13Ш"/>
        <s v="Круг 350х1270 15Х1М1Ф гр.II"/>
        <s v="Круг 40 15Х11МФШ"/>
        <s v="Круг 40 40Х15Н7Г7Ф2МС-Ш-а-Т ТУ 14-1-1763"/>
        <s v="Круг 40 ЭП291Ш"/>
        <s v="Круг 42 12Х13Ш"/>
        <s v="Круг 42 ЭП291Ш"/>
        <s v="Круг 45 40Х-2ГП ГОСТ 4543-2016"/>
        <s v="Круг 5 Х23Ю5Т"/>
        <s v="Круг 50 40Х-2ГП ГОСТ 4543-2016"/>
        <s v="Круг 52 20Х13Ш"/>
        <s v="Круг 53 20Х13Ш"/>
        <s v="Круг 6 Х23Ю5Т"/>
        <s v="Круг 72 ГОСТ2590/25-3ГП ГОСТ1050"/>
        <s v="Круг 90 ХН35ВТ-б ТУ 14-1-272-72"/>
        <s v="Круг D345х50 поковка 25Х1М1Ф"/>
        <s v="Круг EN 10060 12 / EN 10025-2 S235JR"/>
        <s v="Круг EN 10060 16 / EN 10083-2-C45+U"/>
        <s v="Круг EN 10060 25 / EN 10083-2-C45+U"/>
        <s v="Круг EN 10060 32 / EN 10083-2-C45+U"/>
        <s v="Круг h9-12 EN 10088-3 X20Cr13+QT700"/>
        <s v="Круг h9-16 EN 10088-3 X20Cr13+QT700"/>
        <s v="Круг КД-140х540 12Х13-Ш-а-Т ГОСТ 18968"/>
        <s v="Круг КД-190х770 15Х11МФ-Ш-а-Т ГОСТ 18968"/>
        <s v="Круг КД-210х750 12Х13-а-Т ГОСТ 18968-73"/>
        <s v="Круг ф45 Ст3сп2 3ГП св ГОСТ535-2005"/>
        <s v="Крышка ч.1474723 СЧ15"/>
        <s v="Лента ДПРНТ 0,1х250 НД БрБ2 ГОСТ 1789"/>
        <s v="Лист 0,5х706х2000 EN 10130 DC01-A-m"/>
        <s v="Лист 10х1500х4500 08Х18Н10Т-М5б Г7350 О"/>
        <s v="Лист 120х3100х6800 265-4-09Г2С-Г19281УЗ1"/>
        <s v="Лист 12х1500х6000 No 1 SA-240M S41500"/>
        <s v="Лист 12х2000х9900 X3CrNiMo13-4 (1.4313)"/>
        <s v="Лист 14х1500х6000 20К-11-Н 5520 УЗК1 О"/>
        <s v="Лист 16х1500х6000 325-09Г2С-4-св УЗК 1"/>
        <s v="Лист 16х1800х6000 20-ГС ГОСТ 1577"/>
        <s v="Лист 16х2700х8000 Ст3сп5-св ГОСТ14637 О"/>
        <s v="Лист 18х1700х5700 X3CrNiMo13-4 1Е"/>
        <s v="Лист 1х1250х2500 08Х18Н10Т-М3а 5582 ПН-О"/>
        <s v="Лист 1х500х2000 12Х13-М2а Г5582 О"/>
        <s v="Лист 20х1800х6000 20-ТВ1М1ТОДК2ГС 1577 О"/>
        <s v="Лист 25х1500х6000 390-5-10ХСНД-ГС19281 О"/>
        <s v="Лист 25х1500х6000 No1 SA-240M Type321МКК"/>
        <s v="Лист 25х2700х6000 295-4-09Г2С-ГС19281УЗК"/>
        <s v="Лист 28х2900х5000 295-4-09Г2С-ГС19281УЗК"/>
        <s v="Лист 30х1500х7600 15Х1М1Ф ТУ 108.11.888"/>
        <s v="Лист 36х3000х7500 265-4-09Г2С-ГС19281УЗК"/>
        <s v="Лист 55х1800х6000 20-ГС ГОСТ 1577"/>
        <s v="Лист 5Ах1500х6000 X6CrNiTi18-10+1D"/>
        <s v="Лист 6х2000х6300 X3CrNiMo13-4 (1.4313)"/>
        <s v="Лист 6х2200х5400 X3CrNiMo13-4 (1.4313)"/>
        <s v="Лист 6х2200х6000 X3CrNiMo13-4 (1.4313)"/>
        <s v="Лист 6х2400х6500 X3CrNiMo13-4 (1.4313)"/>
        <s v="Лист 70х1600х6000 12МХ КП235 108.1263"/>
        <s v="Лист Б-ПН-12х1800х7000 20К-18-200-УЗК1-Н"/>
        <s v="Маховик ч.10.5603.020 Сч15"/>
        <s v="Маховик ч.2310199 СЧ20"/>
        <s v="Ост 16х1500х5192 X12Cr13+1E"/>
        <s v="Ост 25х1500х5460 390-10ХСНД-5-св"/>
        <s v="Ост 60х3200х4160 265-09Г2С-4ГС УЗК1"/>
        <s v="Подшипник 180500"/>
        <s v="Подъёмный рым-болт винтовой NSR24 DIN580"/>
        <s v="Полоса 25х40 40Х 103-76 г/о н/д 4543-71"/>
        <s v="Полоса 25х70 12Х13 ГОСТ 18968-73"/>
        <s v="Полоса 30х100 12Х13"/>
        <s v="Полоса 30х120 12Х13-Ш  ГОСТ 4405-75"/>
        <s v="Полоса 30х40 Г4405/20Х12ВНМФШ-аОТ Г18968"/>
        <s v="Полоса 35х100 15Х11МФ ГОСТ 4405-75"/>
        <s v="Полоса 35х130 X22CrMoV12-1-а-Т"/>
        <s v="Полоса 40х135 X20Cr13 TLV9238"/>
        <s v="Полоса 40х90 Г4405/12Х13-Ш-а-Т Г18968"/>
        <s v="Полоса 45х100 Г4405/12Х13-Ш-а-Т Г18968"/>
        <s v="Полоса 45х145х560КР X20Cr13 TLV9238"/>
        <s v="Полоса 50х105 Г4405/12Х13-2ГП-ОТ Г18968"/>
        <s v="Полоса 55х80 15Х11МФШ ГОСТ 4405-75"/>
        <s v="Полоса 60х80 15Х11МФ ГОСТ 4405-75"/>
        <s v="Полоса 65х180х500 Г4405/12Х13-а-Т Г18968"/>
        <s v="Полоса 85х100 Г4405/20Х13-Ш-а-Т Г18968"/>
        <s v="Полоса 95х115х450 Г4405/20Х13Ш-2ГПТ 8968"/>
        <s v="Преобразователь SAC-5P-M12MR/10,0-PUR"/>
        <s v="Преобразователь промежуточный 855592СП"/>
        <s v="Проволка ПСР 45, 0,8 ГОСТ 19746-74"/>
        <s v="Проволока  W 3 Si 1ОК Tigrod 12.61 2,0"/>
        <s v="Проволока 1,2 Bohler A7-MC"/>
        <s v="Проволока 1,2 СВ-08Г2С-О К-300 ГОСТ 2246"/>
        <s v="Проволока 1,6 СВ-07Х19Н10Б К-300 /15кг/"/>
        <s v="Проволока 1,6 СВ-08Г2С ГОСТ 2246-70"/>
        <s v="Проволока 1,6-ТС-П-1 12х18Н10Т ТТ630-368"/>
        <s v="Проволока 1.2 OK Autrod 19.40"/>
        <s v="Проволока 2 СВ-08Г2С  ГОСТ 2246-70"/>
        <s v="Проволока OK AristoRod 69 1,2 ESAB"/>
        <s v="Проволока нихромовая х20Н80 Ф4мм"/>
        <s v="Проволока Св-12Х11НМФ ф2"/>
        <s v="Проволока сварочная 1,2 DMo-IG Bohler"/>
        <s v="Профиль 3639-ГК Ст3сп ТУ 108.02.064-82"/>
        <s v="Пускатель ПМ12-100600 У3 Б (80-100)А"/>
        <s v="Реле Omron G2R1E 250VAC 24VDC;16A;30VDC"/>
        <s v="Рукав Ш(VIII)-6,3-10-21-Ух20000ГОСТ18698"/>
        <s v="Ручка ч.1183104 25Л"/>
        <s v="Сектор(заготовка для дет.2289433)"/>
        <s v="Скоба HRL-2A16 PP STM BL"/>
        <s v="Скоба SAKD 1600C"/>
        <s v="Сопло  66617115"/>
        <s v="Сталь шпоночная 8х7 40Х ГОСТ 8787-68"/>
        <s v="Строп ч. 1307820"/>
        <s v="Строп ч. 1307820-01"/>
        <s v="Термометр W-GN 11 мак. давление 5 бар"/>
        <s v="Труба 140х5 09Г2С ГОСТ 8732-78/ 8731-74"/>
        <s v="Труба 18вх1х2100м-08Х18Н10Т ГОСТ9941МКК"/>
        <s v="Труба 18вх1х2300м-08Х18Н10Т ГОСТ9941МКК"/>
        <s v="Труба 18вх1х2600м-08Х18Н10Т ГОСТ9941МКК"/>
        <s v="Труба 18вх1х3100м-08Х18Н10Т ГОСТ9941МКК"/>
        <s v="Труба 18вх1х3350м-08Х18Н10Т ГОСТ9941МКК"/>
        <s v="Труба 18вх1х3600м-08Х18Н10Т ГОСТ9941МКК"/>
        <s v="Труба 19х1,2х2000 ASTM A249/A249M TP321"/>
        <s v="Труба 426х60 ст.20 ГОСТ 8732-78"/>
        <s v="Уголок 100x100x12 Ст3сп5 ГОСТ8509-93"/>
        <s v="Уголок 100х100х12 Ст3пс5-св ГОСТ 8509-93"/>
        <s v="Уголок 160х100х10 345-09Г2С ГОСТ8510-86"/>
        <s v="Уголок 160х100х10 Ст3сп5 ГОСТ8510-86"/>
        <s v="Уголок 75Х75Х6 Ст3сп5 ГОСТ 8509-93"/>
        <s v="Уголок EN 10056-1 80х40х8 S235JR"/>
        <s v="Уголок В-125х80х10 ГОСТ 8510 Ст3пс5"/>
        <s v="Уголок В-45х45х4 ГОСТ 8509-93 Ст3сп5"/>
        <s v="Угольник нижний левый"/>
        <s v="Фланец 1-80-6 ст.20 ГОСТ 12820-80"/>
        <s v="Шайба DIN 127-М5-Сталь-Zn9"/>
        <s v="Шарик 1.588"/>
        <s v="Швеллер 22У Г 8240/Ст3пс5-св Г 535"/>
        <s v="Швеллер UNP 50 / EN 10025-2-S235JR+M"/>
        <s v="Шестигранник 10-h11 35-В-Т ГОСТ 1051"/>
        <s v="Шестигранник 10-h11 45-В-Н ГОСТ 1051"/>
        <s v="Шестигранник 14-h11 20-В-Н ГОСТ 1051"/>
        <s v="Шестигранник h11-8 35-В ГОСТ 1050"/>
        <s v="Шпилька M20-6gх1250 ч. 17.6435.430 Ст3"/>
        <s v="Шпилька М16-6gх240.36"/>
        <s v="Шпилька М20-6gх1300.36"/>
        <s v="Шпилька М24-6gх360.36"/>
        <s v="Шпилька М24-6gх400.36"/>
        <s v="Шплинт 10х63 ГОСТ 397-79"/>
        <s v="Шприц Ш1-39 11010-А"/>
        <s v="Шуруп 1-4х40"/>
        <s v="Электрод МТГ-01к  2,5 мм"/>
        <s v="Электрод ОЗС 12   2,5мм"/>
        <s v="Электрод Э-10Х20Н70Г2М2Б2В-ОЗЛ-25Б-4,0"/>
        <s v="ВИНТ\\КАТ Н.09 67 000 9925"/>
        <s v="ВИНТ\UNC/UN\КАТ Н.09 67 000 9922"/>
        <s v="ВИНТ ШЕСТИ\18 ММ\КАТ Н.09 67 000 9973"/>
        <s v="ПРЕДОХРАНИ\PICOFU\КАТ Н.33-034-43"/>
        <s v="Реле CAD-32BD Schneider"/>
        <s v="КОНТАКТОР\LC1-D80BD\"/>
        <s v="КОНТАКТОР\CR1-F5004M7\"/>
        <s v="Трансформатор ТШЛ-0,66-IV-1-1 300/5 0,5"/>
        <s v="Модуль тиристорный М1Т2-1000-24-72 УХЛ4"/>
        <s v="Ниппель 1/2&quot;х1/2&quot; VTi.582.I.0404 Valtec"/>
        <s v="КРЕПЕЖ\\КАТ Н.09 02 000 9909"/>
        <s v="ФИКСАТОР Л\\КАТ Н.09 02 000 9919"/>
        <s v="ФИКСАТОР П\\КАТ Н.09 02 000 9920"/>
        <s v="ОСНОВА ДЛЯ\\КАТ Н.20 99 000 1092"/>
        <s v="КОРПУС\\КАТ Н.19 20 010 0251"/>
        <s v="КОРПУС\\КАТ Н.19 20 010 0546"/>
        <s v="КОРПУС\10B\КАТ Н.19 30 010 0527"/>
        <s v="КОЖУХ БЛОЧ\\КАТ Н.19 34 003 0270"/>
        <s v="КОЖУХ КАБЕ\\КАТ Н.19 34 003 0520"/>
        <s v="КОРПУС\HOUSIN\КАТ Н.09 30 010 0303"/>
        <s v="ФИКСАТОР К\ОБЖИМА\КАТ Н.09 99 000 0308"/>
        <s v="ФИКСАТОР К\ОБЖИМА\КАТ Н.09 99 000 0310"/>
        <s v="ФИКСАТОР К\ОБЖИМА\КАТ Н.09 99 000 0311"/>
        <s v="КОРПУС\\КАТ.Н.09 30 010 0752"/>
        <s v="КОРПУС\\КАТ Н.09 30 010 0442"/>
        <s v="КОРПУС\\КАТ.Н.09 30 010 0305"/>
        <s v="Крышка 09 30 006 5423 Harting"/>
        <s v="Кримп-контакт 09 15 000 6125 Harting"/>
        <s v="Контакт 20 10 001 4211 Harting"/>
        <s v="Контакт 20 10 001 4221 Harting"/>
        <s v="Кримп-контакт 09 33 000 6122 Harting"/>
        <s v="Кримп-контакт 09 33 000 6116 Harting"/>
        <s v="Кримп-контакт 09 33 000 6222 Harting"/>
        <s v="Кримп-контакт 09 15 000 6221 Harting"/>
        <s v="Кримп-контакт 09 15 000 6122 Harting"/>
        <s v="Кримп-контакт 09 15 000 6225 Harting"/>
        <s v="Кримп-контакт 09 15 000 6103 Harting"/>
        <s v="Кримп-контакт 09 15 000 6203 Harting"/>
        <s v="Кримп-контакт 09 15 000 6104 Harting"/>
        <s v="Вилка 09 66 363 6812 Harting"/>
        <s v="Розетка 09 03 296 6823 Harting"/>
        <s v="Реле CAD32FD Schneider"/>
        <s v="Вилка 09 36 008 3001 Harting"/>
        <s v="Вилка 09 67 050 5615 Harting"/>
        <s v="Вилка 09 34 003 2601 Harting"/>
        <s v="Розетка 09 34 003 2701 Harting"/>
        <s v="Вилка 09 14 004 4501 Harting"/>
        <s v="Розетка 09 14 004 4512 Harting"/>
        <s v="Розетка 09 12 005 3101 Harting"/>
        <s v="Вилка 09 67 009 5615 Harting"/>
        <s v="Вилка 09 67 025 5615 Harting"/>
        <s v="Блок контакт LADT0 Schneider"/>
        <s v="Розетка 09 67 025 4755 Harting"/>
        <s v="Вилка 09 16 024 3001 Harting"/>
        <s v="Контакт 20 10 001 3212 Harting"/>
        <s v="Розетка 09 33 024 2701 Harting"/>
        <s v="Вилка 09 21 040 3001 Harting"/>
        <s v="Розетка 09 21 040 3101 Harting"/>
        <s v="Кримп-контакт 09 15 000 6204 Harting"/>
        <s v="Вилка 21 03 882 1415 Harting"/>
        <s v="Розетка 21 03 882 2405 Harting"/>
        <s v="Розетка 71600-010LF Amphenol FCI"/>
        <s v="Кримп-контакт 09 15 000 6121 Harting"/>
        <s v="Наконечник 35349 AMP"/>
        <s v="Клемма ножевая FDD 1-187 (5) KST"/>
        <s v="Ввод кабельный 09 00 000 5093 Harting"/>
        <s v="Рамка 09 14 006 0313 Harting"/>
        <s v="Контакт 20 10 001 3211 Harting"/>
        <s v="Контакт 20 10 001 3221 Harting"/>
        <s v="Кожух 09 30 006 0302 Harting"/>
        <s v="Кожух 19 30 006 0547 Harting"/>
        <s v="Кожух 09 30 016 0441 Harting"/>
        <s v="Кожух 09 30 016 0306 Harting"/>
        <s v="Рамка 09 14 006 0303 Harting"/>
        <s v="Кожух 19 30 006 0447 Harting"/>
        <s v="Кожух 09 67 009 0443 Harting"/>
        <s v="Кожух 09 67 050 0443 Harting"/>
        <s v="Розетка 09 67 009 4715 Harting"/>
        <s v="Выключатель A9N61526 Schneider Electric"/>
        <s v="Выключатель 119324 КЭАЗ"/>
        <s v="Кожух блоч. Han 3A-HBM-SL 09 20 003 0301"/>
        <s v="Трансформатор ТСЗП 30/1В О4"/>
        <s v="Розетка кабельная 21038812405 Harting"/>
        <s v="Выключатель 297508 КЭАЗ"/>
        <s v="Вилка Han 24E 09 33 024 2601 Harting"/>
        <s v="Блок защелки LAD6K10F Schneider Electric"/>
        <s v="Преобразователь Е857/4ЭС±1000В ±5мА"/>
        <s v="Преобразователь Е857/3ЭС 0-1000В 4-20мА"/>
        <s v="Розетка 09 33 010 2701 Harting"/>
        <s v="Кожух 19 30 010 0447 Harting"/>
        <s v="Кожух 19 30 024 0548 Harting"/>
        <s v="Датчик тока LT 100-S/SP96 LEM"/>
        <s v="Гнездо 40-612-06 Elfa"/>
        <s v="Рычаг зажимной 09 02 000 9902 Harting"/>
        <s v="Рычаг зажимной 09 02 000 9903 Harting"/>
        <s v="Кожух Han 3A-GW-PG11 09 20 003 0620"/>
        <s v="Кожух D-Sub 37P 09 67 037 0433 Harting"/>
        <s v="Кожух D-Sub 9P 09 67 009 0433 Harting"/>
        <s v="Кожух Han 3A-HBM/P-SL-grey 09200030320"/>
        <s v="Кожух DIN-Signal 09 03 096 0501 Harting"/>
        <s v="Компьютер БТ-15-рез-ПК 0196 Билтех"/>
      </sharedItems>
    </cacheField>
    <cacheField name="Площадка" numFmtId="0">
      <sharedItems count="6">
        <s v="ТКЗ"/>
        <s v="ЭЛС"/>
        <s v="Дивизион ЕРС"/>
        <s v="ТАГ"/>
        <s v="ПТЛ"/>
        <s v="ЛМЗ"/>
      </sharedItems>
    </cacheField>
    <cacheField name="Склад" numFmtId="0">
      <sharedItems containsMixedTypes="1" containsNumber="1" containsInteger="1" minValue="1000" maxValue="8103"/>
    </cacheField>
    <cacheField name="Заявленное кол-во к продаже" numFmtId="166">
      <sharedItems containsSemiMixedTypes="0" containsString="0" containsNumber="1" minValue="0" maxValue="169502.3381818182"/>
    </cacheField>
    <cacheField name="Ед.изм" numFmtId="0">
      <sharedItems/>
    </cacheField>
    <cacheField name="Учетная цена в SAP, руб. без НДС" numFmtId="4">
      <sharedItems containsSemiMixedTypes="0" containsString="0" containsNumber="1" minValue="0.36" maxValue="436760.5"/>
    </cacheField>
    <cacheField name="Общая стоимость по учетным ценам, руб, без НДС\" numFmtId="4">
      <sharedItems containsSemiMixedTypes="0" containsString="0" containsNumber="1" minValue="0" maxValue="6635848"/>
    </cacheField>
    <cacheField name="Способ реализации (ЭТП / без ЭТП)" numFmtId="14">
      <sharedItems/>
    </cacheField>
    <cacheField name="Дата размещения лота на ЭТП/дата предложения покупателю" numFmtId="14">
      <sharedItems containsNonDate="0" containsDate="1" containsString="0" containsBlank="1" minDate="2023-11-25T00:00:00" maxDate="2024-11-02T00:00:00"/>
    </cacheField>
    <cacheField name="Дата окончания сбора предложений" numFmtId="0">
      <sharedItems containsDate="1" containsBlank="1" containsMixedTypes="1" minDate="1899-12-31T00:00:00" maxDate="2024-09-16T00:00:00"/>
    </cacheField>
    <cacheField name="№ ПВП (протокол Выбора Победителя)" numFmtId="0">
      <sharedItems containsBlank="1"/>
    </cacheField>
    <cacheField name="дата ПВП " numFmtId="0">
      <sharedItems containsNonDate="0" containsDate="1" containsString="0" containsBlank="1" minDate="2024-03-05T00:00:00" maxDate="2024-09-19T00:00:00"/>
    </cacheField>
    <cacheField name="Кол-во к реализации" numFmtId="166">
      <sharedItems containsString="0" containsBlank="1" containsNumber="1" minValue="0" maxValue="22840"/>
    </cacheField>
    <cacheField name="Цена ПВП, руб. без НДС" numFmtId="0">
      <sharedItems containsString="0" containsBlank="1" containsNumber="1" minValue="0" maxValue="80000"/>
    </cacheField>
    <cacheField name="Стоимость ПВП " numFmtId="43">
      <sharedItems containsSemiMixedTypes="0" containsString="0" containsNumber="1" minValue="0" maxValue="5593577.1600000001"/>
    </cacheField>
    <cacheField name="Новый Покупатель" numFmtId="0">
      <sharedItems containsBlank="1"/>
    </cacheField>
    <cacheField name="Выбранный Покупатель" numFmtId="0">
      <sharedItems containsBlank="1"/>
    </cacheField>
    <cacheField name="Срок реализации" numFmtId="0">
      <sharedItems containsNonDate="0" containsDate="1" containsString="0" containsBlank="1" minDate="2024-03-31T00:00:00" maxDate="2024-10-31T00:00:00"/>
    </cacheField>
    <cacheField name="Сотрудник, подготовивший ПВП" numFmtId="0">
      <sharedItems containsBlank="1"/>
    </cacheField>
    <cacheField name="Абсолютное отклонение цены реализации от учнтной цены" numFmtId="0">
      <sharedItems containsString="0" containsBlank="1" containsNumber="1" minValue="-402856.26666666666" maxValue="49519.72272652253"/>
    </cacheField>
    <cacheField name="Абсолютное отклонение общей стоимости реализации от стоимости в учете" numFmtId="0">
      <sharedItems containsString="0" containsBlank="1" containsNumber="1" minValue="-987230" maxValue="742848.79499999993"/>
    </cacheField>
    <cacheField name="% отклонения цены реализации от учетной цены" numFmtId="0">
      <sharedItems containsString="0" containsBlank="1" containsNumber="1" minValue="-1" maxValue="26.485380116959064"/>
    </cacheField>
    <cacheField name="Код дебитора (SAP)" numFmtId="0">
      <sharedItems containsNonDate="0" containsString="0" containsBlank="1"/>
    </cacheField>
    <cacheField name="Договор (№)" numFmtId="0">
      <sharedItems containsNonDate="0" containsString="0" containsBlank="1"/>
    </cacheField>
    <cacheField name="Дата договора" numFmtId="0">
      <sharedItems containsNonDate="0" containsString="0" containsBlank="1"/>
    </cacheField>
    <cacheField name="сумма договора" numFmtId="0">
      <sharedItems containsNonDate="0" containsString="0" containsBlank="1"/>
    </cacheField>
    <cacheField name="Спецификация" numFmtId="0">
      <sharedItems containsNonDate="0" containsString="0" containsBlank="1"/>
    </cacheField>
    <cacheField name="Дата Спецификации" numFmtId="0">
      <sharedItems containsNonDate="0" containsString="0" containsBlank="1"/>
    </cacheField>
    <cacheField name="сума спецификации" numFmtId="0">
      <sharedItems containsNonDate="0" containsString="0" containsBlank="1"/>
    </cacheField>
    <cacheField name="дата поступления оплаты" numFmtId="0">
      <sharedItems containsNonDate="0" containsString="0" containsBlank="1"/>
    </cacheField>
    <cacheField name="дата отгрузки Покупателю" numFmtId="0">
      <sharedItems containsNonDate="0" containsString="0" containsBlank="1"/>
    </cacheField>
    <cacheField name="Сотрудник, исполняющий ПВП" numFmtId="0">
      <sharedItems containsNonDate="0" containsString="0" containsBlank="1"/>
    </cacheField>
    <cacheField name="Заявка аннулирована" numFmtId="0">
      <sharedItems containsBlank="1" containsMixedTypes="1" containsNumber="1" containsInteger="1" minValue="3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n v="1"/>
    <s v="98191620600014240"/>
    <x v="0"/>
    <d v="2023-11-21T00:00:00"/>
    <s v="ТКЗ"/>
    <x v="0"/>
    <n v="14240"/>
    <x v="0"/>
    <x v="0"/>
    <s v="1006"/>
    <n v="317"/>
    <s v="КГ"/>
    <n v="1.71"/>
    <n v="542.06999999999994"/>
    <s v="без ЭТП"/>
    <d v="2023-11-25T00:00:00"/>
    <d v="2024-02-01T00:00:00"/>
    <s v="2024-0001"/>
    <d v="2024-03-05T00:00:00"/>
    <n v="317"/>
    <n v="47"/>
    <n v="17878.8"/>
    <s v="1 кв. 2024"/>
    <s v="ТД Прогресс"/>
    <d v="2024-03-31T00:00:00"/>
    <s v="Никешина Е.С."/>
    <n v="45.29"/>
    <n v="17336.73"/>
    <n v="26.485380116959064"/>
    <m/>
    <m/>
    <m/>
    <m/>
    <m/>
    <m/>
    <m/>
    <m/>
    <m/>
    <m/>
    <n v="3"/>
  </r>
  <r>
    <n v="2"/>
    <s v="080519-5203512230312004"/>
    <x v="0"/>
    <d v="2023-11-21T00:00:00"/>
    <s v="ТКЗ"/>
    <x v="1"/>
    <n v="12004"/>
    <x v="1"/>
    <x v="0"/>
    <s v="1003"/>
    <n v="2.992"/>
    <s v="М"/>
    <n v="148.85"/>
    <n v="445.35919999999999"/>
    <s v="без ЭТП"/>
    <d v="2023-11-25T00:00:00"/>
    <d v="2024-02-01T00:00:00"/>
    <s v="2024-0001"/>
    <d v="2024-03-05T00:00:00"/>
    <n v="2.992"/>
    <n v="98.529411764705884"/>
    <n v="353.76"/>
    <s v="до 1 кв.2024"/>
    <s v="ООО СпецМТР"/>
    <d v="2024-03-31T00:00:00"/>
    <s v="Никешина Е.С."/>
    <n v="-50.32058823529411"/>
    <n v="-91.599199999999996"/>
    <n v="-0.33806239996838505"/>
    <m/>
    <m/>
    <m/>
    <m/>
    <m/>
    <m/>
    <m/>
    <m/>
    <m/>
    <m/>
    <n v="3"/>
  </r>
  <r>
    <n v="3"/>
    <s v="98180420300013601"/>
    <x v="0"/>
    <d v="2023-11-21T00:00:00"/>
    <s v="ТКЗ"/>
    <x v="2"/>
    <n v="13601"/>
    <x v="2"/>
    <x v="0"/>
    <s v="1003"/>
    <n v="30.145"/>
    <s v="КГ"/>
    <n v="194.15"/>
    <n v="5852.65175"/>
    <s v="без ЭТП"/>
    <d v="2023-11-25T00:00:00"/>
    <d v="2024-02-01T00:00:00"/>
    <s v="2024-0001"/>
    <d v="2024-03-05T00:00:00"/>
    <n v="30.145"/>
    <n v="250"/>
    <n v="9043.5"/>
    <s v="1 кв. 2024"/>
    <s v="ООО Шаровая"/>
    <d v="2024-03-31T00:00:00"/>
    <s v="Никешина Е.С."/>
    <n v="55.849999999999994"/>
    <n v="3190.84825"/>
    <n v="0.28766417718259074"/>
    <m/>
    <m/>
    <m/>
    <m/>
    <m/>
    <m/>
    <m/>
    <m/>
    <m/>
    <m/>
    <n v="3"/>
  </r>
  <r>
    <n v="4"/>
    <s v="98164640300013269"/>
    <x v="0"/>
    <d v="2023-11-21T00:00:00"/>
    <s v="ТКЗ"/>
    <x v="3"/>
    <n v="13269"/>
    <x v="3"/>
    <x v="0"/>
    <s v="1003"/>
    <n v="33.49"/>
    <s v="КГ"/>
    <n v="238.73"/>
    <n v="7995.0677000000005"/>
    <s v="без ЭТП"/>
    <d v="2023-11-25T00:00:00"/>
    <d v="2024-02-01T00:00:00"/>
    <s v="2024-0001"/>
    <d v="2024-03-05T00:00:00"/>
    <n v="33.49"/>
    <n v="250"/>
    <n v="10047"/>
    <s v="1 кв. 2024"/>
    <s v="ООО Шаровая"/>
    <d v="2024-03-31T00:00:00"/>
    <s v="Никешина Е.С."/>
    <n v="11.27000000000001"/>
    <n v="2051.9322999999995"/>
    <n v="4.7208143090520682E-2"/>
    <m/>
    <m/>
    <m/>
    <m/>
    <m/>
    <m/>
    <m/>
    <m/>
    <m/>
    <m/>
    <n v="3"/>
  </r>
  <r>
    <n v="5"/>
    <s v="9700996660004498"/>
    <x v="0"/>
    <d v="2023-11-21T00:00:00"/>
    <s v="ТКЗ"/>
    <x v="4"/>
    <n v="4498"/>
    <x v="4"/>
    <x v="0"/>
    <s v="1003"/>
    <n v="168.375"/>
    <s v="КГ"/>
    <n v="322.02999999999997"/>
    <n v="54221.801249999997"/>
    <s v="без ЭТП"/>
    <d v="2023-11-25T00:00:00"/>
    <d v="2024-02-01T00:00:00"/>
    <s v="2024-0001"/>
    <d v="2024-03-05T00:00:00"/>
    <n v="168.375"/>
    <n v="350"/>
    <n v="70717.5"/>
    <s v="1 кв. 2024"/>
    <s v="ООО Шаровая"/>
    <d v="2024-03-31T00:00:00"/>
    <s v="Никешина Е.С."/>
    <n v="27.970000000000027"/>
    <n v="16495.698750000003"/>
    <n v="8.6855261932118122E-2"/>
    <m/>
    <m/>
    <m/>
    <m/>
    <m/>
    <m/>
    <m/>
    <m/>
    <m/>
    <m/>
    <n v="3"/>
  </r>
  <r>
    <n v="6"/>
    <s v="9700996660004495"/>
    <x v="0"/>
    <d v="2023-11-21T00:00:00"/>
    <s v="ТКЗ"/>
    <x v="4"/>
    <n v="4495"/>
    <x v="4"/>
    <x v="0"/>
    <s v="1003"/>
    <n v="103.125"/>
    <s v="КГ"/>
    <n v="322.02999999999997"/>
    <n v="33209.34375"/>
    <s v="без ЭТП"/>
    <d v="2023-11-25T00:00:00"/>
    <d v="2024-02-01T00:00:00"/>
    <s v="2024-0001"/>
    <d v="2024-03-05T00:00:00"/>
    <n v="103.125"/>
    <n v="350"/>
    <n v="43312.5"/>
    <s v="1 кв. 2024"/>
    <s v="ООО Шаровая"/>
    <d v="2024-03-31T00:00:00"/>
    <s v="Никешина Е.С."/>
    <n v="27.970000000000027"/>
    <n v="10103.15625"/>
    <n v="8.6855261932118122E-2"/>
    <m/>
    <m/>
    <m/>
    <m/>
    <m/>
    <m/>
    <m/>
    <m/>
    <m/>
    <m/>
    <n v="3"/>
  </r>
  <r>
    <n v="7"/>
    <s v="98345232852710470"/>
    <x v="0"/>
    <d v="2023-11-21T00:00:00"/>
    <s v="ТКЗ"/>
    <x v="5"/>
    <n v="10470"/>
    <x v="5"/>
    <x v="0"/>
    <s v="1003"/>
    <n v="0.99"/>
    <s v="КГ"/>
    <n v="371.3"/>
    <n v="367.58699999999999"/>
    <s v="без ЭТП"/>
    <d v="2023-11-25T00:00:00"/>
    <d v="2024-02-01T00:00:00"/>
    <s v="2024-0001"/>
    <d v="2024-03-05T00:00:00"/>
    <n v="0.99"/>
    <n v="170"/>
    <n v="201.96"/>
    <s v="1 кв. 2024"/>
    <s v="ООО Шаровая"/>
    <d v="2024-03-31T00:00:00"/>
    <s v="Никешина Е.С."/>
    <n v="-201.3"/>
    <n v="-165.62699999999998"/>
    <n v="-0.54214920549420953"/>
    <m/>
    <m/>
    <m/>
    <m/>
    <m/>
    <m/>
    <m/>
    <m/>
    <m/>
    <m/>
    <n v="3"/>
  </r>
  <r>
    <n v="8"/>
    <s v="98345232993935613"/>
    <x v="0"/>
    <d v="2023-11-21T00:00:00"/>
    <s v="ТКЗ"/>
    <x v="6"/>
    <n v="35613"/>
    <x v="6"/>
    <x v="0"/>
    <s v="1006"/>
    <n v="2.93"/>
    <s v="М"/>
    <n v="84399.43"/>
    <n v="247290.32989999998"/>
    <s v="без ЭТП"/>
    <d v="2023-11-25T00:00:00"/>
    <d v="2024-02-01T00:00:00"/>
    <s v="2024-0001"/>
    <d v="2024-03-05T00:00:00"/>
    <n v="2.93"/>
    <n v="9236.7030716723548"/>
    <n v="32476.248"/>
    <s v="1 кв. 2024"/>
    <s v="ТД Прогресс"/>
    <d v="2024-03-31T00:00:00"/>
    <s v="Никешина Е.С."/>
    <n v="-75162.72692832764"/>
    <n v="-214814.08189999999"/>
    <n v="-0.89055965103470069"/>
    <m/>
    <m/>
    <m/>
    <m/>
    <m/>
    <m/>
    <m/>
    <m/>
    <m/>
    <m/>
    <n v="3"/>
  </r>
  <r>
    <n v="9"/>
    <s v="080544-52031652300158091"/>
    <x v="0"/>
    <d v="2023-11-21T00:00:00"/>
    <s v="ТКЗ"/>
    <x v="7"/>
    <n v="158091"/>
    <x v="7"/>
    <x v="0"/>
    <s v="1003"/>
    <n v="2.1800000000000002"/>
    <s v="М"/>
    <n v="983.05"/>
    <n v="2143.049"/>
    <s v="без ЭТП"/>
    <d v="2023-11-25T00:00:00"/>
    <d v="2024-02-01T00:00:00"/>
    <s v="2024-0001"/>
    <d v="2024-03-05T00:00:00"/>
    <n v="2.1800000000000002"/>
    <n v="1211.9449541284403"/>
    <n v="3170.4479999999999"/>
    <s v="до 1 кв.2024"/>
    <s v="ООО СпецМТР"/>
    <d v="2024-03-31T00:00:00"/>
    <s v="Никешина Е.С."/>
    <n v="228.8949541284403"/>
    <n v="1027.3989999999999"/>
    <n v="0.2328416195803269"/>
    <m/>
    <m/>
    <m/>
    <m/>
    <m/>
    <m/>
    <m/>
    <m/>
    <m/>
    <m/>
    <n v="3"/>
  </r>
  <r>
    <n v="10"/>
    <s v="R010033018158861"/>
    <x v="0"/>
    <d v="2023-11-21T00:00:00"/>
    <s v="ТКЗ"/>
    <x v="8"/>
    <n v="158861"/>
    <x v="8"/>
    <x v="0"/>
    <s v="1003"/>
    <n v="21.968"/>
    <s v="М"/>
    <n v="2043.41"/>
    <n v="44889.630880000004"/>
    <s v="без ЭТП"/>
    <d v="2023-11-25T00:00:00"/>
    <d v="2024-02-01T00:00:00"/>
    <s v="2024-0001"/>
    <d v="2024-03-05T00:00:00"/>
    <n v="21.968"/>
    <n v="715.14930808448651"/>
    <n v="18852.48"/>
    <s v="до 1 кв.2024"/>
    <s v="ООО СпецМТР"/>
    <d v="2024-03-31T00:00:00"/>
    <s v="Никешина Е.С."/>
    <n v="-1328.2606919155137"/>
    <n v="-26037.150880000005"/>
    <n v="-0.65002162655341489"/>
    <m/>
    <m/>
    <m/>
    <m/>
    <m/>
    <m/>
    <m/>
    <m/>
    <m/>
    <m/>
    <n v="3"/>
  </r>
  <r>
    <n v="11"/>
    <s v="R010033017158860"/>
    <x v="0"/>
    <d v="2023-11-21T00:00:00"/>
    <s v="ТКЗ"/>
    <x v="9"/>
    <n v="158860"/>
    <x v="9"/>
    <x v="0"/>
    <s v="1003"/>
    <n v="1.38"/>
    <s v="М"/>
    <n v="1236.83"/>
    <n v="1706.8253999999997"/>
    <s v="без ЭТП"/>
    <d v="2023-11-25T00:00:00"/>
    <d v="2024-02-01T00:00:00"/>
    <s v="2024-0001"/>
    <d v="2024-03-05T00:00:00"/>
    <n v="1.38"/>
    <n v="714.78260869565224"/>
    <n v="1183.6799999999998"/>
    <s v="до 1 кв.2024"/>
    <s v="ООО СпецМТР"/>
    <d v="2024-03-31T00:00:00"/>
    <s v="Никешина Е.С."/>
    <n v="-522.04739130434768"/>
    <n v="-523.14539999999988"/>
    <n v="-0.42208500060990417"/>
    <m/>
    <m/>
    <m/>
    <m/>
    <m/>
    <m/>
    <m/>
    <m/>
    <m/>
    <m/>
    <n v="3"/>
  </r>
  <r>
    <n v="12"/>
    <s v="R010028645171444"/>
    <x v="0"/>
    <d v="2023-11-21T00:00:00"/>
    <s v="ТКЗ"/>
    <x v="10"/>
    <n v="171444"/>
    <x v="10"/>
    <x v="0"/>
    <s v="1006"/>
    <n v="42.57"/>
    <s v="М"/>
    <n v="278.42"/>
    <n v="11852.339400000001"/>
    <s v="без ЭТП"/>
    <d v="2023-11-25T00:00:00"/>
    <d v="2024-02-01T00:00:00"/>
    <s v="2024-0001"/>
    <d v="2024-03-05T00:00:00"/>
    <n v="42.57"/>
    <n v="157.63824289405684"/>
    <n v="8052.7919999999995"/>
    <s v="1 кв. 2024"/>
    <s v="ТД Прогресс"/>
    <d v="2024-03-31T00:00:00"/>
    <s v="Никешина Е.С."/>
    <n v="-120.78175710594317"/>
    <n v="-3799.5474000000013"/>
    <n v="-0.43381135373156798"/>
    <m/>
    <m/>
    <m/>
    <m/>
    <m/>
    <m/>
    <m/>
    <m/>
    <m/>
    <m/>
    <n v="3"/>
  </r>
  <r>
    <n v="13"/>
    <s v="R010027878174799"/>
    <x v="0"/>
    <d v="2023-11-21T00:00:00"/>
    <s v="ТКЗ"/>
    <x v="11"/>
    <n v="174799"/>
    <x v="11"/>
    <x v="0"/>
    <s v="1006"/>
    <n v="4.57"/>
    <s v="М"/>
    <n v="2402.8000000000002"/>
    <n v="10980.796000000002"/>
    <s v="без ЭТП"/>
    <d v="2023-11-25T00:00:00"/>
    <d v="2024-02-01T00:00:00"/>
    <s v="2024-0001"/>
    <d v="2024-03-05T00:00:00"/>
    <n v="4.57"/>
    <n v="1481.2713347921224"/>
    <n v="8123.2919999999995"/>
    <s v="1 кв. 2024"/>
    <s v="ТД Прогресс"/>
    <d v="2024-03-31T00:00:00"/>
    <s v="Никешина Е.С."/>
    <n v="-921.52866520787779"/>
    <n v="-2857.5040000000026"/>
    <n v="-0.38352283386377461"/>
    <m/>
    <m/>
    <m/>
    <m/>
    <m/>
    <m/>
    <m/>
    <m/>
    <m/>
    <m/>
    <n v="3"/>
  </r>
  <r>
    <n v="14"/>
    <s v="R010028645178209"/>
    <x v="0"/>
    <d v="2023-11-21T00:00:00"/>
    <s v="ТКЗ"/>
    <x v="10"/>
    <n v="178209"/>
    <x v="10"/>
    <x v="0"/>
    <s v="1006"/>
    <n v="26.88"/>
    <s v="М"/>
    <n v="278.42"/>
    <n v="7483.9296000000004"/>
    <s v="без ЭТП"/>
    <d v="2023-11-25T00:00:00"/>
    <d v="2024-02-01T00:00:00"/>
    <s v="2024-0001"/>
    <d v="2024-03-05T00:00:00"/>
    <n v="26.88"/>
    <n v="157.63824289405684"/>
    <n v="5084.7791627906972"/>
    <s v="1 кв. 2024"/>
    <s v="ТД Прогресс"/>
    <d v="2024-03-31T00:00:00"/>
    <s v="Никешина Е.С."/>
    <n v="-120.78175710594317"/>
    <n v="-2399.1504372093032"/>
    <n v="-0.43381135373156798"/>
    <m/>
    <m/>
    <m/>
    <m/>
    <m/>
    <m/>
    <m/>
    <m/>
    <m/>
    <m/>
    <n v="3"/>
  </r>
  <r>
    <n v="15"/>
    <s v="500667623047-4207769"/>
    <x v="0"/>
    <d v="2023-11-21T00:00:00"/>
    <s v="ТКЗ"/>
    <x v="12"/>
    <n v="207769"/>
    <x v="12"/>
    <x v="0"/>
    <s v="1006"/>
    <n v="2.66"/>
    <s v="М"/>
    <n v="430.87"/>
    <n v="1146.1142"/>
    <s v="без ЭТП"/>
    <d v="2023-11-25T00:00:00"/>
    <d v="2024-02-01T00:00:00"/>
    <s v="2024-0001"/>
    <d v="2024-03-05T00:00:00"/>
    <n v="2.66"/>
    <n v="180.57894736842107"/>
    <n v="576.40800000000013"/>
    <s v="1 кв. 2024"/>
    <s v="ТД Прогресс"/>
    <d v="2024-03-31T00:00:00"/>
    <s v="Никешина Е.С."/>
    <n v="-250.29105263157894"/>
    <n v="-569.70619999999985"/>
    <n v="-0.58089691236702246"/>
    <m/>
    <m/>
    <m/>
    <m/>
    <m/>
    <m/>
    <m/>
    <m/>
    <m/>
    <m/>
    <n v="3"/>
  </r>
  <r>
    <n v="16"/>
    <s v="081522-52010172303242179"/>
    <x v="0"/>
    <d v="2023-11-21T00:00:00"/>
    <s v="ТКЗ"/>
    <x v="13"/>
    <n v="242179"/>
    <x v="13"/>
    <x v="0"/>
    <s v="1003"/>
    <n v="6.9109999999999996"/>
    <s v="М"/>
    <n v="294.99"/>
    <n v="2038.67589"/>
    <s v="без ЭТП"/>
    <d v="2023-11-25T00:00:00"/>
    <d v="2024-02-01T00:00:00"/>
    <s v="2024-0001"/>
    <d v="2024-03-05T00:00:00"/>
    <n v="6.9109999999999996"/>
    <n v="78.859788742584286"/>
    <n v="654"/>
    <s v="до 1 кв.2024"/>
    <s v="ООО СпецМТР"/>
    <d v="2024-03-31T00:00:00"/>
    <s v="Никешина Е.С."/>
    <n v="-216.13021125741574"/>
    <n v="-1384.67589"/>
    <n v="-0.73266962018175441"/>
    <m/>
    <m/>
    <m/>
    <m/>
    <m/>
    <m/>
    <m/>
    <m/>
    <m/>
    <m/>
    <n v="3"/>
  </r>
  <r>
    <n v="17"/>
    <s v="R010030084275936"/>
    <x v="0"/>
    <d v="2023-11-21T00:00:00"/>
    <s v="ТКЗ"/>
    <x v="14"/>
    <n v="275936"/>
    <x v="14"/>
    <x v="0"/>
    <s v="1006"/>
    <n v="0.58799999999999997"/>
    <s v="М"/>
    <n v="7011.22"/>
    <n v="4122.5973599999998"/>
    <s v="без ЭТП"/>
    <d v="2023-11-25T00:00:00"/>
    <d v="2024-02-01T00:00:00"/>
    <s v="2024-0001"/>
    <d v="2024-03-05T00:00:00"/>
    <n v="0.58799999999999997"/>
    <n v="3326.7687074829932"/>
    <n v="2347.3679999999999"/>
    <s v="1 кв. 2024"/>
    <s v="ТД Прогресс"/>
    <d v="2024-03-31T00:00:00"/>
    <s v="Никешина Е.С."/>
    <n v="-3684.451292517007"/>
    <n v="-1775.2293599999998"/>
    <n v="-0.5255078706012658"/>
    <m/>
    <m/>
    <m/>
    <m/>
    <m/>
    <m/>
    <m/>
    <m/>
    <m/>
    <m/>
    <n v="3"/>
  </r>
  <r>
    <n v="18"/>
    <s v="R010029800326016"/>
    <x v="0"/>
    <d v="2023-11-21T00:00:00"/>
    <s v="ТКЗ"/>
    <x v="15"/>
    <n v="326016"/>
    <x v="15"/>
    <x v="0"/>
    <s v="1006"/>
    <n v="0.81"/>
    <s v="М"/>
    <n v="33251.53"/>
    <n v="26933.739300000001"/>
    <s v="без ЭТП"/>
    <d v="2023-11-25T00:00:00"/>
    <d v="2024-02-01T00:00:00"/>
    <s v="2024-0001"/>
    <d v="2024-03-05T00:00:00"/>
    <n v="0.81"/>
    <n v="9639.0617283950614"/>
    <n v="9369.1679999999997"/>
    <s v="1 кв. 2024"/>
    <s v="ТД Прогресс"/>
    <d v="2024-03-31T00:00:00"/>
    <s v="Никешина Е.С."/>
    <n v="-23612.468271604936"/>
    <n v="-17564.571300000003"/>
    <n v="-0.71011674565365679"/>
    <m/>
    <m/>
    <m/>
    <m/>
    <m/>
    <m/>
    <m/>
    <m/>
    <m/>
    <m/>
    <n v="3"/>
  </r>
  <r>
    <n v="19"/>
    <s v="983452334972340182"/>
    <x v="0"/>
    <d v="2023-11-21T00:00:00"/>
    <s v="ТКЗ"/>
    <x v="16"/>
    <n v="340182"/>
    <x v="16"/>
    <x v="0"/>
    <s v="1006"/>
    <n v="3.976"/>
    <s v="М"/>
    <n v="1471.49"/>
    <n v="5850.6442399999996"/>
    <s v="без ЭТП"/>
    <d v="2023-11-25T00:00:00"/>
    <d v="2024-02-01T00:00:00"/>
    <s v="2024-0001"/>
    <d v="2024-03-05T00:00:00"/>
    <n v="3.976"/>
    <n v="1483.6443661971832"/>
    <n v="7078.7640000000001"/>
    <s v="1 кв. 2024"/>
    <s v="ТД Прогресс"/>
    <d v="2024-03-31T00:00:00"/>
    <s v="Никешина Е.С."/>
    <n v="12.154366197183208"/>
    <n v="1228.1197600000005"/>
    <n v="8.25990404092658E-3"/>
    <m/>
    <m/>
    <m/>
    <m/>
    <m/>
    <m/>
    <m/>
    <m/>
    <m/>
    <m/>
    <n v="3"/>
  </r>
  <r>
    <n v="20"/>
    <s v="R010006494344994"/>
    <x v="0"/>
    <d v="2023-11-21T00:00:00"/>
    <s v="ТКЗ"/>
    <x v="17"/>
    <n v="344994"/>
    <x v="17"/>
    <x v="0"/>
    <s v="1006"/>
    <n v="1.45"/>
    <s v="М"/>
    <n v="776.09"/>
    <n v="1125.3305"/>
    <s v="без ЭТП"/>
    <d v="2023-11-25T00:00:00"/>
    <d v="2024-02-01T00:00:00"/>
    <s v="2024-0001"/>
    <d v="2024-03-05T00:00:00"/>
    <n v="1.45"/>
    <n v="915.68965517241384"/>
    <n v="1593.3"/>
    <s v="1 кв. 2024"/>
    <s v="ТД Прогресс"/>
    <d v="2024-03-31T00:00:00"/>
    <s v="Никешина Е.С."/>
    <n v="139.5996551724138"/>
    <n v="467.96949999999993"/>
    <n v="0.17987560099010924"/>
    <m/>
    <m/>
    <m/>
    <m/>
    <m/>
    <m/>
    <m/>
    <m/>
    <m/>
    <m/>
    <n v="3"/>
  </r>
  <r>
    <n v="21"/>
    <s v="R010028098346389"/>
    <x v="0"/>
    <d v="2023-11-21T00:00:00"/>
    <s v="ТКЗ"/>
    <x v="18"/>
    <n v="346389"/>
    <x v="18"/>
    <x v="0"/>
    <s v="1006"/>
    <n v="1.07"/>
    <s v="М"/>
    <n v="6758.35"/>
    <n v="7231.4345000000012"/>
    <s v="без ЭТП"/>
    <d v="2023-11-25T00:00:00"/>
    <d v="2024-02-01T00:00:00"/>
    <s v="2024-0001"/>
    <d v="2024-03-05T00:00:00"/>
    <n v="1.07"/>
    <n v="3129.6728971962616"/>
    <n v="4018.5"/>
    <s v="1 кв. 2024"/>
    <s v="ТД Прогресс"/>
    <d v="2024-03-31T00:00:00"/>
    <s v="Никешина Е.С."/>
    <n v="-3628.6771028037388"/>
    <n v="-3212.9345000000012"/>
    <n v="-0.53691760604344818"/>
    <m/>
    <m/>
    <m/>
    <m/>
    <m/>
    <m/>
    <m/>
    <m/>
    <m/>
    <m/>
    <n v="3"/>
  </r>
  <r>
    <n v="22"/>
    <s v="R010029382448556"/>
    <x v="0"/>
    <d v="2023-11-21T00:00:00"/>
    <s v="ТКЗ"/>
    <x v="19"/>
    <n v="448556"/>
    <x v="19"/>
    <x v="0"/>
    <s v="1003"/>
    <n v="32.15"/>
    <s v="М"/>
    <n v="4876.7700000000004"/>
    <n v="156788.15549999999"/>
    <s v="без ЭТП"/>
    <d v="2023-11-25T00:00:00"/>
    <d v="2024-02-01T00:00:00"/>
    <s v="2024-0001"/>
    <d v="2024-03-05T00:00:00"/>
    <n v="32.15"/>
    <n v="688.646967340591"/>
    <n v="26568"/>
    <s v="до 1 кв.2024"/>
    <s v="ООО СпецМТР"/>
    <d v="2024-03-31T00:00:00"/>
    <s v="Никешина Е.С."/>
    <n v="-4188.1230326594095"/>
    <n v="-130220.15549999999"/>
    <n v="-0.85879035358637146"/>
    <m/>
    <m/>
    <m/>
    <m/>
    <m/>
    <m/>
    <m/>
    <m/>
    <m/>
    <m/>
    <n v="3"/>
  </r>
  <r>
    <n v="23"/>
    <s v="R010007312540215"/>
    <x v="0"/>
    <d v="2023-11-21T00:00:00"/>
    <s v="ТКЗ"/>
    <x v="20"/>
    <n v="540215"/>
    <x v="20"/>
    <x v="0"/>
    <s v="1006"/>
    <n v="9.1999999999999998E-2"/>
    <s v="М"/>
    <n v="28230.04"/>
    <n v="2597.1636800000001"/>
    <s v="без ЭТП"/>
    <d v="2023-11-25T00:00:00"/>
    <d v="2024-02-01T00:00:00"/>
    <s v="2024-0001"/>
    <d v="2024-03-05T00:00:00"/>
    <n v="9.1999999999999998E-2"/>
    <n v="6400.7674144037783"/>
    <n v="706.64472255017711"/>
    <s v="1 кв. 2024"/>
    <s v="ТД Прогресс"/>
    <d v="2024-03-31T00:00:00"/>
    <s v="Никешина Е.С."/>
    <n v="-21829.272585596224"/>
    <n v="-1890.5189574498231"/>
    <n v="-0.77326396227551297"/>
    <m/>
    <m/>
    <m/>
    <m/>
    <m/>
    <m/>
    <m/>
    <m/>
    <m/>
    <m/>
    <n v="3"/>
  </r>
  <r>
    <n v="24"/>
    <s v="R010033692583242"/>
    <x v="0"/>
    <d v="2023-11-21T00:00:00"/>
    <s v="ТКЗ"/>
    <x v="21"/>
    <n v="583242"/>
    <x v="21"/>
    <x v="0"/>
    <s v="1003"/>
    <n v="52.622999999999998"/>
    <s v="М"/>
    <n v="446.89"/>
    <n v="23516.692469999998"/>
    <s v="без ЭТП"/>
    <d v="2023-11-25T00:00:00"/>
    <d v="2024-02-01T00:00:00"/>
    <s v="2024-0001"/>
    <d v="2024-03-05T00:00:00"/>
    <n v="52.622999999999998"/>
    <n v="192.2353343595006"/>
    <n v="12139.199999999999"/>
    <s v="до 1 кв.2024"/>
    <s v="ООО СпецМТР"/>
    <d v="2024-03-31T00:00:00"/>
    <s v="Никешина Е.С."/>
    <n v="-254.65466564049939"/>
    <n v="-11377.492469999999"/>
    <n v="-0.56983746702879767"/>
    <m/>
    <m/>
    <m/>
    <m/>
    <m/>
    <m/>
    <m/>
    <m/>
    <m/>
    <m/>
    <n v="3"/>
  </r>
  <r>
    <n v="25"/>
    <s v="R010030049594004"/>
    <x v="0"/>
    <d v="2023-11-21T00:00:00"/>
    <s v="ТКЗ"/>
    <x v="22"/>
    <n v="594004"/>
    <x v="22"/>
    <x v="0"/>
    <s v="1006"/>
    <n v="0.79"/>
    <s v="М"/>
    <n v="25717.85"/>
    <n v="20317.101500000001"/>
    <s v="без ЭТП"/>
    <d v="2023-11-25T00:00:00"/>
    <d v="2024-02-01T00:00:00"/>
    <s v="2024-0001"/>
    <d v="2024-03-05T00:00:00"/>
    <n v="0.79"/>
    <n v="19704.303797468354"/>
    <n v="18679.68"/>
    <s v="1 кв. 2024"/>
    <s v="ТД Прогресс"/>
    <d v="2024-03-31T00:00:00"/>
    <s v="Никешина Е.С."/>
    <n v="-6013.5462025316447"/>
    <n v="-1637.4215000000004"/>
    <n v="-0.23382771897851662"/>
    <m/>
    <m/>
    <m/>
    <m/>
    <m/>
    <m/>
    <m/>
    <m/>
    <m/>
    <m/>
    <n v="3"/>
  </r>
  <r>
    <n v="26"/>
    <s v="R010029398647354"/>
    <x v="0"/>
    <d v="2023-11-21T00:00:00"/>
    <s v="ТКЗ"/>
    <x v="23"/>
    <n v="647354"/>
    <x v="23"/>
    <x v="0"/>
    <s v="1003"/>
    <n v="1.73"/>
    <s v="М"/>
    <n v="905.59"/>
    <n v="1566.6707000000001"/>
    <s v="без ЭТП"/>
    <d v="2023-11-25T00:00:00"/>
    <d v="2024-02-01T00:00:00"/>
    <s v="2024-0001"/>
    <d v="2024-03-05T00:00:00"/>
    <n v="1.73"/>
    <n v="423.05202312138726"/>
    <n v="878.25599999999997"/>
    <s v="до 1 кв.2024"/>
    <s v="ООО СпецМТР"/>
    <d v="2024-03-31T00:00:00"/>
    <s v="Никешина Е.С."/>
    <n v="-482.53797687861277"/>
    <n v="-688.41470000000015"/>
    <n v="-0.53284375587033073"/>
    <m/>
    <m/>
    <m/>
    <m/>
    <m/>
    <m/>
    <m/>
    <m/>
    <m/>
    <m/>
    <n v="3"/>
  </r>
  <r>
    <n v="27"/>
    <s v="R010033712688127"/>
    <x v="0"/>
    <d v="2023-11-21T00:00:00"/>
    <s v="ТКЗ"/>
    <x v="24"/>
    <n v="688127"/>
    <x v="24"/>
    <x v="0"/>
    <s v="1003"/>
    <n v="155"/>
    <s v="М"/>
    <n v="419.75"/>
    <n v="65061.25"/>
    <s v="без ЭТП"/>
    <d v="2023-11-25T00:00:00"/>
    <d v="2024-02-01T00:00:00"/>
    <s v="2024-0001"/>
    <d v="2024-03-05T00:00:00"/>
    <n v="155"/>
    <n v="192.24516129032259"/>
    <n v="35757.599999999999"/>
    <s v="до 1 кв.2024"/>
    <s v="ООО СпецМТР"/>
    <d v="2024-03-31T00:00:00"/>
    <s v="Никешина Е.С."/>
    <n v="-227.50483870967741"/>
    <n v="-29303.65"/>
    <n v="-0.54200080693192954"/>
    <m/>
    <m/>
    <m/>
    <m/>
    <m/>
    <m/>
    <m/>
    <m/>
    <m/>
    <m/>
    <n v="3"/>
  </r>
  <r>
    <n v="28"/>
    <s v="R010033712688128"/>
    <x v="0"/>
    <d v="2023-11-21T00:00:00"/>
    <s v="ТКЗ"/>
    <x v="24"/>
    <n v="688128"/>
    <x v="24"/>
    <x v="0"/>
    <s v="1003"/>
    <n v="144.56"/>
    <s v="М"/>
    <n v="419.75"/>
    <n v="60679.06"/>
    <s v="без ЭТП"/>
    <d v="2023-11-25T00:00:00"/>
    <d v="2024-02-01T00:00:00"/>
    <s v="2024-0001"/>
    <d v="2024-03-05T00:00:00"/>
    <n v="144.56"/>
    <n v="192.24516129032259"/>
    <n v="33349.152619354842"/>
    <s v="до 1 кв.2024"/>
    <s v="ООО СпецМТР"/>
    <d v="2024-03-31T00:00:00"/>
    <s v="Никешина Е.С."/>
    <n v="-227.50483870967741"/>
    <n v="-27329.907380645156"/>
    <n v="-0.54200080693192954"/>
    <m/>
    <m/>
    <m/>
    <m/>
    <m/>
    <m/>
    <m/>
    <m/>
    <m/>
    <m/>
    <n v="3"/>
  </r>
  <r>
    <n v="29"/>
    <s v="R010029177688376"/>
    <x v="0"/>
    <d v="2023-11-21T00:00:00"/>
    <s v="ТКЗ"/>
    <x v="25"/>
    <n v="688376"/>
    <x v="25"/>
    <x v="0"/>
    <s v="1003"/>
    <n v="65.22"/>
    <s v="М"/>
    <n v="318.05"/>
    <n v="20743.221000000001"/>
    <s v="без ЭТП"/>
    <d v="2023-11-25T00:00:00"/>
    <d v="2024-02-01T00:00:00"/>
    <s v="2024-0001"/>
    <d v="2024-03-05T00:00:00"/>
    <n v="65.22"/>
    <n v="99.233363998773385"/>
    <n v="7766.4"/>
    <s v="до 1 кв.2024"/>
    <s v="ООО СпецМТР"/>
    <d v="2024-03-31T00:00:00"/>
    <s v="Никешина Е.С."/>
    <n v="-218.81663600122664"/>
    <n v="-12976.821000000002"/>
    <n v="-0.68799445370610468"/>
    <m/>
    <m/>
    <m/>
    <m/>
    <m/>
    <m/>
    <m/>
    <m/>
    <m/>
    <m/>
    <n v="3"/>
  </r>
  <r>
    <n v="30"/>
    <s v="R010033712688126"/>
    <x v="0"/>
    <d v="2023-11-21T00:00:00"/>
    <s v="ТКЗ"/>
    <x v="24"/>
    <n v="688126"/>
    <x v="24"/>
    <x v="0"/>
    <s v="1003"/>
    <n v="32.909999999999997"/>
    <s v="М"/>
    <n v="419.75"/>
    <n v="13813.972499999998"/>
    <s v="без ЭТП"/>
    <d v="2023-11-25T00:00:00"/>
    <d v="2024-02-01T00:00:00"/>
    <s v="2024-0001"/>
    <d v="2024-03-05T00:00:00"/>
    <n v="32.909999999999997"/>
    <n v="192.24516129032259"/>
    <n v="7592.1459096774179"/>
    <s v="до 1 кв.2024"/>
    <s v="ООО СпецМТР"/>
    <d v="2024-03-31T00:00:00"/>
    <s v="Никешина Е.С."/>
    <n v="-227.50483870967741"/>
    <n v="-6221.8265903225802"/>
    <n v="-0.54200080693192954"/>
    <m/>
    <m/>
    <m/>
    <m/>
    <m/>
    <m/>
    <m/>
    <m/>
    <m/>
    <m/>
    <n v="3"/>
  </r>
  <r>
    <n v="31"/>
    <s v="R010033712688129"/>
    <x v="0"/>
    <d v="2023-11-21T00:00:00"/>
    <s v="ТКЗ"/>
    <x v="24"/>
    <n v="688129"/>
    <x v="24"/>
    <x v="0"/>
    <s v="1003"/>
    <n v="17.559999999999999"/>
    <s v="М"/>
    <n v="419.75"/>
    <n v="7370.8099999999995"/>
    <s v="без ЭТП"/>
    <d v="2023-11-25T00:00:00"/>
    <d v="2024-02-01T00:00:00"/>
    <s v="2024-0001"/>
    <d v="2024-03-05T00:00:00"/>
    <n v="17.559999999999999"/>
    <n v="192.24516129032259"/>
    <n v="4050.9900387096768"/>
    <s v="до 1 кв.2024"/>
    <s v="ООО СпецМТР"/>
    <d v="2024-03-31T00:00:00"/>
    <s v="Никешина Е.С."/>
    <n v="-227.50483870967741"/>
    <n v="-3319.8199612903227"/>
    <n v="-0.54200080693192954"/>
    <m/>
    <m/>
    <m/>
    <m/>
    <m/>
    <m/>
    <m/>
    <m/>
    <m/>
    <m/>
    <n v="3"/>
  </r>
  <r>
    <n v="32"/>
    <s v="R010029177688374"/>
    <x v="0"/>
    <d v="2023-11-21T00:00:00"/>
    <s v="ТКЗ"/>
    <x v="25"/>
    <n v="688374"/>
    <x v="25"/>
    <x v="0"/>
    <s v="1003"/>
    <n v="3.2"/>
    <s v="М"/>
    <n v="318.05"/>
    <n v="1017.7600000000001"/>
    <s v="без ЭТП"/>
    <d v="2023-11-25T00:00:00"/>
    <d v="2024-02-01T00:00:00"/>
    <s v="2024-0001"/>
    <d v="2024-03-05T00:00:00"/>
    <n v="3.2"/>
    <n v="99.233363998773385"/>
    <n v="381.05611775528979"/>
    <s v="до 1 кв.2024"/>
    <s v="ООО СпецМТР"/>
    <d v="2024-03-31T00:00:00"/>
    <s v="Никешина Е.С."/>
    <n v="-218.81663600122664"/>
    <n v="-636.70388224471026"/>
    <n v="-0.68799445370610468"/>
    <m/>
    <m/>
    <m/>
    <m/>
    <m/>
    <m/>
    <m/>
    <m/>
    <m/>
    <m/>
    <n v="3"/>
  </r>
  <r>
    <n v="33"/>
    <s v="R010029177688373"/>
    <x v="0"/>
    <d v="2023-11-21T00:00:00"/>
    <s v="ТКЗ"/>
    <x v="25"/>
    <n v="688373"/>
    <x v="25"/>
    <x v="0"/>
    <s v="1003"/>
    <n v="0.82"/>
    <s v="М"/>
    <n v="318.05"/>
    <n v="260.80099999999999"/>
    <s v="без ЭТП"/>
    <d v="2023-11-25T00:00:00"/>
    <d v="2024-02-01T00:00:00"/>
    <s v="2024-0001"/>
    <d v="2024-03-05T00:00:00"/>
    <n v="0.82"/>
    <n v="99.233363998773385"/>
    <n v="97.645630174792998"/>
    <s v="до 1 кв.2024"/>
    <s v="ООО СпецМТР"/>
    <d v="2024-03-31T00:00:00"/>
    <s v="Никешина Е.С."/>
    <n v="-218.81663600122664"/>
    <n v="-163.155369825207"/>
    <n v="-0.68799445370610468"/>
    <m/>
    <m/>
    <m/>
    <m/>
    <m/>
    <m/>
    <m/>
    <m/>
    <m/>
    <m/>
    <n v="3"/>
  </r>
  <r>
    <n v="34"/>
    <s v="R010029177688372"/>
    <x v="0"/>
    <d v="2023-11-21T00:00:00"/>
    <s v="ТКЗ"/>
    <x v="25"/>
    <n v="688372"/>
    <x v="25"/>
    <x v="0"/>
    <s v="1003"/>
    <n v="0.03"/>
    <s v="М"/>
    <n v="318.05"/>
    <n v="9.5414999999999992"/>
    <s v="без ЭТП"/>
    <d v="2023-11-25T00:00:00"/>
    <d v="2024-02-01T00:00:00"/>
    <s v="2024-0001"/>
    <d v="2024-03-05T00:00:00"/>
    <n v="0.03"/>
    <n v="99.233363998773385"/>
    <n v="3.5724011039558419"/>
    <s v="до 1 кв.2024"/>
    <s v="ООО СпецМТР"/>
    <d v="2024-03-31T00:00:00"/>
    <s v="Никешина Е.С."/>
    <n v="-218.81663600122664"/>
    <n v="-5.9690988960441569"/>
    <n v="-0.68799445370610468"/>
    <m/>
    <m/>
    <m/>
    <m/>
    <m/>
    <m/>
    <m/>
    <m/>
    <m/>
    <m/>
    <n v="3"/>
  </r>
  <r>
    <n v="35"/>
    <s v="R010033707705797"/>
    <x v="0"/>
    <d v="2023-11-21T00:00:00"/>
    <s v="ТКЗ"/>
    <x v="26"/>
    <n v="705797"/>
    <x v="26"/>
    <x v="0"/>
    <s v="1003"/>
    <n v="18.771000000000001"/>
    <s v="М"/>
    <n v="1144.32"/>
    <n v="21480.030719999999"/>
    <s v="без ЭТП"/>
    <d v="2023-11-25T00:00:00"/>
    <d v="2024-02-01T00:00:00"/>
    <s v="2024-0001"/>
    <d v="2024-03-05T00:00:00"/>
    <n v="18.771000000000001"/>
    <n v="604.1233818123701"/>
    <n v="13608"/>
    <s v="до 1 кв.2024"/>
    <s v="ООО СпецМТР"/>
    <d v="2024-03-31T00:00:00"/>
    <s v="Никешина Е.С."/>
    <n v="-540.19661818762984"/>
    <n v="-7872.0307199999988"/>
    <n v="-0.47206779413767985"/>
    <m/>
    <m/>
    <m/>
    <m/>
    <m/>
    <m/>
    <m/>
    <m/>
    <m/>
    <m/>
    <n v="3"/>
  </r>
  <r>
    <n v="36"/>
    <s v="R010030387722343"/>
    <x v="0"/>
    <d v="2023-11-21T00:00:00"/>
    <s v="ТКЗ"/>
    <x v="27"/>
    <n v="722343"/>
    <x v="27"/>
    <x v="0"/>
    <s v="1006"/>
    <n v="2.5"/>
    <s v="М"/>
    <n v="9210.06"/>
    <n v="23025.149999999998"/>
    <s v="без ЭТП"/>
    <d v="2023-11-25T00:00:00"/>
    <d v="2024-02-01T00:00:00"/>
    <s v="2024-0001"/>
    <d v="2024-03-05T00:00:00"/>
    <n v="2.5"/>
    <n v="3748.5320000000002"/>
    <n v="11245.596"/>
    <s v="1 кв. 2024"/>
    <s v="ТД Прогресс"/>
    <d v="2024-03-31T00:00:00"/>
    <s v="Никешина Е.С."/>
    <n v="-5461.5279999999993"/>
    <n v="-11779.553999999998"/>
    <n v="-0.59299591967913345"/>
    <m/>
    <m/>
    <m/>
    <m/>
    <m/>
    <m/>
    <m/>
    <m/>
    <m/>
    <m/>
    <n v="3"/>
  </r>
  <r>
    <n v="37"/>
    <s v="R010030134788272"/>
    <x v="0"/>
    <d v="2023-11-21T00:00:00"/>
    <s v="ТКЗ"/>
    <x v="28"/>
    <n v="788272"/>
    <x v="28"/>
    <x v="0"/>
    <s v="1006"/>
    <n v="1.6180000000000001"/>
    <s v="М"/>
    <n v="107691.87"/>
    <n v="174245.44566"/>
    <s v="без ЭТП"/>
    <d v="2023-11-25T00:00:00"/>
    <d v="2024-02-01T00:00:00"/>
    <s v="2024-0001"/>
    <d v="2024-03-05T00:00:00"/>
    <n v="1.6180000000000001"/>
    <n v="16292.268232385661"/>
    <n v="31633.067999999999"/>
    <s v="1 кв. 2024"/>
    <s v="ТД Прогресс"/>
    <d v="2024-03-31T00:00:00"/>
    <s v="Никешина Е.С."/>
    <n v="-91399.601767614338"/>
    <n v="-142612.37766"/>
    <n v="-0.84871403725847028"/>
    <m/>
    <m/>
    <m/>
    <m/>
    <m/>
    <m/>
    <m/>
    <m/>
    <m/>
    <m/>
    <n v="3"/>
  </r>
  <r>
    <n v="38"/>
    <s v="R010029837192643"/>
    <x v="0"/>
    <d v="2023-11-21T00:00:00"/>
    <s v="ТКЗ"/>
    <x v="29"/>
    <n v="192643"/>
    <x v="29"/>
    <x v="0"/>
    <s v="1006"/>
    <n v="1.1850000000000001"/>
    <s v="М"/>
    <n v="43827.54"/>
    <n v="51935.634900000005"/>
    <s v="без ЭТП"/>
    <d v="2023-11-25T00:00:00"/>
    <d v="2024-02-01T00:00:00"/>
    <s v="2024-0001"/>
    <d v="2024-03-05T00:00:00"/>
    <n v="1.1850000000000001"/>
    <n v="11892.388185654008"/>
    <n v="16910.976000000002"/>
    <s v="1 кв. 2024"/>
    <s v="ТД Прогресс"/>
    <d v="2024-03-31T00:00:00"/>
    <s v="Никешина Е.С."/>
    <n v="-31935.151814345991"/>
    <n v="-35024.658900000002"/>
    <n v="-0.72865490087616125"/>
    <m/>
    <m/>
    <m/>
    <m/>
    <m/>
    <m/>
    <m/>
    <m/>
    <m/>
    <m/>
    <n v="3"/>
  </r>
  <r>
    <n v="39"/>
    <s v="R010026836882960"/>
    <x v="0"/>
    <d v="2023-11-21T00:00:00"/>
    <s v="ТКЗ"/>
    <x v="30"/>
    <n v="882960"/>
    <x v="30"/>
    <x v="0"/>
    <s v="1006"/>
    <n v="5.4260000000000002"/>
    <s v="М"/>
    <n v="1293.29"/>
    <n v="7017.3915399999996"/>
    <s v="без ЭТП"/>
    <d v="2023-11-25T00:00:00"/>
    <d v="2024-02-01T00:00:00"/>
    <s v="2024-0001"/>
    <d v="2024-03-05T00:00:00"/>
    <n v="5.4260000000000002"/>
    <n v="1306.3158864725394"/>
    <n v="8505.6839999999975"/>
    <s v="1 кв. 2024"/>
    <s v="ТД Прогресс"/>
    <d v="2024-03-31T00:00:00"/>
    <s v="Никешина Е.С."/>
    <n v="13.025886472539469"/>
    <n v="1488.2924599999978"/>
    <n v="1.0071899166110843E-2"/>
    <m/>
    <m/>
    <m/>
    <m/>
    <m/>
    <m/>
    <m/>
    <m/>
    <m/>
    <m/>
    <n v="3"/>
  </r>
  <r>
    <n v="40"/>
    <s v="R010029460882849"/>
    <x v="0"/>
    <d v="2023-11-21T00:00:00"/>
    <s v="ТКЗ"/>
    <x v="31"/>
    <n v="882849"/>
    <x v="31"/>
    <x v="0"/>
    <s v="1006"/>
    <n v="0.41099999999999998"/>
    <s v="М"/>
    <n v="4450.7700000000004"/>
    <n v="1829.26647"/>
    <s v="без ЭТП"/>
    <d v="2023-11-25T00:00:00"/>
    <d v="2024-02-01T00:00:00"/>
    <s v="2024-0001"/>
    <d v="2024-03-05T00:00:00"/>
    <n v="0.41099999999999998"/>
    <n v="2939.5770202020199"/>
    <n v="1449.7993863636361"/>
    <s v="1 кв. 2024"/>
    <s v="ТД Прогресс"/>
    <d v="2024-03-31T00:00:00"/>
    <s v="Никешина Е.С."/>
    <n v="-1511.1929797979806"/>
    <n v="-379.4670836363639"/>
    <n v="-0.3395351770138606"/>
    <m/>
    <m/>
    <m/>
    <m/>
    <m/>
    <m/>
    <m/>
    <m/>
    <m/>
    <m/>
    <n v="3"/>
  </r>
  <r>
    <n v="41"/>
    <s v="R010007312883223"/>
    <x v="0"/>
    <d v="2023-11-21T00:00:00"/>
    <s v="ТКЗ"/>
    <x v="20"/>
    <n v="883223"/>
    <x v="20"/>
    <x v="0"/>
    <s v="1006"/>
    <n v="0.84699999999999998"/>
    <s v="М"/>
    <n v="28230.04"/>
    <n v="23910.84388"/>
    <s v="без ЭТП"/>
    <d v="2023-11-25T00:00:00"/>
    <d v="2024-02-01T00:00:00"/>
    <s v="2024-0001"/>
    <d v="2024-03-05T00:00:00"/>
    <n v="0.84699999999999998"/>
    <n v="6400.7674144037783"/>
    <n v="6505.74"/>
    <s v="1 кв. 2024"/>
    <s v="ТД Прогресс"/>
    <d v="2024-03-31T00:00:00"/>
    <s v="Никешина Е.С."/>
    <n v="-21829.272585596224"/>
    <n v="-17405.103880000002"/>
    <n v="-0.77326396227551297"/>
    <m/>
    <m/>
    <m/>
    <m/>
    <m/>
    <m/>
    <m/>
    <m/>
    <m/>
    <m/>
    <n v="3"/>
  </r>
  <r>
    <n v="42"/>
    <s v="R010026892893193"/>
    <x v="0"/>
    <d v="2023-11-21T00:00:00"/>
    <s v="ТКЗ"/>
    <x v="32"/>
    <n v="893193"/>
    <x v="32"/>
    <x v="0"/>
    <s v="1006"/>
    <n v="8.19"/>
    <s v="М"/>
    <n v="1142.75"/>
    <n v="9359.1224999999995"/>
    <s v="без ЭТП"/>
    <d v="2023-11-25T00:00:00"/>
    <d v="2024-02-01T00:00:00"/>
    <s v="2024-0001"/>
    <d v="2024-03-05T00:00:00"/>
    <n v="8.19"/>
    <n v="973.62881562881569"/>
    <n v="9568.8240000000005"/>
    <s v="1 кв. 2024"/>
    <s v="ТД Прогресс"/>
    <d v="2024-03-31T00:00:00"/>
    <s v="Никешина Е.С."/>
    <n v="-169.12118437118431"/>
    <n v="209.70150000000103"/>
    <n v="-0.14799491084767824"/>
    <m/>
    <m/>
    <m/>
    <m/>
    <m/>
    <m/>
    <m/>
    <m/>
    <m/>
    <m/>
    <n v="3"/>
  </r>
  <r>
    <n v="43"/>
    <s v="983452342148908396"/>
    <x v="0"/>
    <d v="2023-11-21T00:00:00"/>
    <s v="ТКЗ"/>
    <x v="33"/>
    <n v="908396"/>
    <x v="33"/>
    <x v="0"/>
    <s v="1004"/>
    <n v="16958"/>
    <s v="КГ"/>
    <n v="57.78"/>
    <n v="979833.24"/>
    <s v="без ЭТП"/>
    <d v="2023-11-25T00:00:00"/>
    <d v="2024-02-01T00:00:00"/>
    <s v="2024-0001"/>
    <d v="2024-03-05T00:00:00"/>
    <n v="16958"/>
    <n v="30"/>
    <n v="610488"/>
    <s v="1 кв. 2024"/>
    <s v="ИП Подгорнов"/>
    <d v="2024-03-31T00:00:00"/>
    <s v="Никешина Е.С."/>
    <n v="-27.78"/>
    <n v="-369345.24"/>
    <n v="-0.48078920041536866"/>
    <m/>
    <m/>
    <m/>
    <m/>
    <m/>
    <m/>
    <m/>
    <m/>
    <m/>
    <m/>
    <n v="3"/>
  </r>
  <r>
    <n v="44"/>
    <s v="983452342148908407"/>
    <x v="0"/>
    <d v="2023-11-21T00:00:00"/>
    <s v="ТКЗ"/>
    <x v="33"/>
    <n v="908407"/>
    <x v="33"/>
    <x v="0"/>
    <s v="1004"/>
    <n v="11191"/>
    <s v="КГ"/>
    <n v="57.78"/>
    <n v="646615.98"/>
    <s v="без ЭТП"/>
    <d v="2023-11-25T00:00:00"/>
    <d v="2024-02-01T00:00:00"/>
    <s v="2024-0001"/>
    <d v="2024-03-05T00:00:00"/>
    <n v="11191"/>
    <n v="30"/>
    <n v="402876"/>
    <s v="1 кв. 2024"/>
    <s v="ИП Подгорнов"/>
    <d v="2024-03-31T00:00:00"/>
    <s v="Никешина Е.С."/>
    <n v="-27.78"/>
    <n v="-243739.97999999998"/>
    <n v="-0.48078920041536866"/>
    <m/>
    <m/>
    <m/>
    <m/>
    <m/>
    <m/>
    <m/>
    <m/>
    <m/>
    <m/>
    <n v="3"/>
  </r>
  <r>
    <n v="45"/>
    <s v="983452342493918978"/>
    <x v="0"/>
    <d v="2023-11-21T00:00:00"/>
    <s v="ТКЗ"/>
    <x v="34"/>
    <n v="918978"/>
    <x v="34"/>
    <x v="0"/>
    <s v="1006"/>
    <n v="0.35199999999999998"/>
    <s v="М"/>
    <n v="4645.93"/>
    <n v="1635.36736"/>
    <s v="без ЭТП"/>
    <d v="2023-11-25T00:00:00"/>
    <d v="2024-02-01T00:00:00"/>
    <s v="2024-0001"/>
    <d v="2024-03-05T00:00:00"/>
    <n v="0.35199999999999998"/>
    <n v="2596.75"/>
    <n v="1096.8671999999999"/>
    <s v="1 кв. 2024"/>
    <s v="ТД Прогресс"/>
    <d v="2024-03-31T00:00:00"/>
    <s v="Никешина Е.С."/>
    <n v="-2049.1800000000003"/>
    <n v="-538.50016000000005"/>
    <n v="-0.4410699257199312"/>
    <m/>
    <m/>
    <m/>
    <m/>
    <m/>
    <m/>
    <m/>
    <m/>
    <m/>
    <m/>
    <n v="3"/>
  </r>
  <r>
    <n v="46"/>
    <s v="983452342493918979"/>
    <x v="0"/>
    <d v="2023-11-21T00:00:00"/>
    <s v="ТКЗ"/>
    <x v="34"/>
    <n v="918979"/>
    <x v="34"/>
    <x v="0"/>
    <s v="1006"/>
    <n v="5.8999999999999997E-2"/>
    <s v="М"/>
    <n v="4645.93"/>
    <n v="274.10987"/>
    <s v="без ЭТП"/>
    <d v="2023-11-25T00:00:00"/>
    <d v="2024-02-01T00:00:00"/>
    <s v="2024-0001"/>
    <d v="2024-03-05T00:00:00"/>
    <n v="5.8999999999999997E-2"/>
    <n v="2596.75"/>
    <n v="183.84989999999999"/>
    <s v="1 кв. 2024"/>
    <s v="ТД Прогресс"/>
    <d v="2024-03-31T00:00:00"/>
    <s v="Никешина Е.С."/>
    <n v="-2049.1800000000003"/>
    <n v="-90.25997000000001"/>
    <n v="-0.4410699257199312"/>
    <m/>
    <m/>
    <m/>
    <m/>
    <m/>
    <m/>
    <m/>
    <m/>
    <m/>
    <m/>
    <n v="3"/>
  </r>
  <r>
    <n v="47"/>
    <s v="453487800017924952"/>
    <x v="0"/>
    <d v="2023-11-21T00:00:00"/>
    <s v="ТКЗ"/>
    <x v="35"/>
    <n v="924952"/>
    <x v="35"/>
    <x v="0"/>
    <s v="1006"/>
    <n v="4.6950000000000003"/>
    <s v="М"/>
    <n v="754.24"/>
    <n v="3541.1568000000002"/>
    <s v="без ЭТП"/>
    <d v="2023-11-25T00:00:00"/>
    <d v="2024-02-01T00:00:00"/>
    <s v="2024-0001"/>
    <d v="2024-03-05T00:00:00"/>
    <n v="4.6950000000000003"/>
    <n v="535.46964856230034"/>
    <n v="3016.8360000000002"/>
    <s v="1 кв. 2024"/>
    <s v="ТД Прогресс"/>
    <d v="2024-03-31T00:00:00"/>
    <s v="Никешина Е.С."/>
    <n v="-218.77035143769967"/>
    <n v="-524.32079999999996"/>
    <n v="-0.29005402980178674"/>
    <m/>
    <m/>
    <m/>
    <m/>
    <m/>
    <m/>
    <m/>
    <m/>
    <m/>
    <m/>
    <n v="3"/>
  </r>
  <r>
    <n v="48"/>
    <s v="233484100681934549"/>
    <x v="0"/>
    <d v="2023-11-21T00:00:00"/>
    <s v="ТКЗ"/>
    <x v="36"/>
    <n v="934549"/>
    <x v="36"/>
    <x v="0"/>
    <s v="1004"/>
    <n v="22840"/>
    <s v="КГ"/>
    <n v="52.73"/>
    <n v="1204353.2"/>
    <s v="без ЭТП"/>
    <d v="2023-11-25T00:00:00"/>
    <d v="2024-02-01T00:00:00"/>
    <s v="2024-0001"/>
    <d v="2024-03-05T00:00:00"/>
    <n v="22840"/>
    <n v="30"/>
    <n v="822240"/>
    <s v="1 кв. 2024"/>
    <s v="ИП Подгорнов"/>
    <d v="2024-03-31T00:00:00"/>
    <s v="Никешина Е.С."/>
    <n v="-22.729999999999997"/>
    <n v="-382113.19999999995"/>
    <n v="-0.43106391048738857"/>
    <m/>
    <m/>
    <m/>
    <m/>
    <m/>
    <m/>
    <m/>
    <m/>
    <m/>
    <m/>
    <n v="3"/>
  </r>
  <r>
    <n v="49"/>
    <s v="983452342493938453"/>
    <x v="0"/>
    <d v="2023-11-21T00:00:00"/>
    <s v="ТКЗ"/>
    <x v="34"/>
    <n v="938453"/>
    <x v="34"/>
    <x v="0"/>
    <s v="1006"/>
    <n v="0.48"/>
    <s v="М"/>
    <n v="4645.93"/>
    <n v="2230.0464000000002"/>
    <s v="без ЭТП"/>
    <d v="2023-11-25T00:00:00"/>
    <d v="2024-02-01T00:00:00"/>
    <s v="2024-0001"/>
    <d v="2024-03-05T00:00:00"/>
    <n v="0.48"/>
    <n v="2596.75"/>
    <n v="1495.7280000000001"/>
    <s v="1 кв. 2024"/>
    <s v="ТД Прогресс"/>
    <d v="2024-03-31T00:00:00"/>
    <s v="Никешина Е.С."/>
    <n v="-2049.1800000000003"/>
    <n v="-734.31840000000011"/>
    <n v="-0.4410699257199312"/>
    <m/>
    <m/>
    <m/>
    <m/>
    <m/>
    <m/>
    <m/>
    <m/>
    <m/>
    <m/>
    <n v="3"/>
  </r>
  <r>
    <n v="50"/>
    <s v="983452342899951585"/>
    <x v="0"/>
    <d v="2023-11-21T00:00:00"/>
    <s v="ТКЗ"/>
    <x v="37"/>
    <n v="951585"/>
    <x v="37"/>
    <x v="0"/>
    <s v="1006"/>
    <n v="12.792"/>
    <s v="М"/>
    <n v="925.1"/>
    <n v="11833.879199999999"/>
    <s v="без ЭТП"/>
    <d v="2023-11-25T00:00:00"/>
    <d v="2024-02-01T00:00:00"/>
    <s v="2024-0001"/>
    <d v="2024-03-05T00:00:00"/>
    <n v="12.792"/>
    <n v="695.44715447154476"/>
    <n v="10675.392"/>
    <s v="1 кв. 2024"/>
    <s v="ТД Прогресс"/>
    <d v="2024-03-31T00:00:00"/>
    <s v="Никешина Е.С."/>
    <n v="-229.65284552845526"/>
    <n v="-1158.4871999999996"/>
    <n v="-0.24824650905681034"/>
    <m/>
    <m/>
    <m/>
    <m/>
    <m/>
    <m/>
    <m/>
    <m/>
    <m/>
    <m/>
    <n v="3"/>
  </r>
  <r>
    <n v="51"/>
    <s v="2900253070341128094"/>
    <x v="0"/>
    <d v="2023-11-21T00:00:00"/>
    <s v="ТКЗ"/>
    <x v="38"/>
    <n v="1128094"/>
    <x v="38"/>
    <x v="0"/>
    <s v="1003"/>
    <n v="0.05"/>
    <s v="КГ"/>
    <n v="244.49"/>
    <n v="12.224500000000001"/>
    <s v="без ЭТП"/>
    <d v="2023-11-25T00:00:00"/>
    <d v="2024-02-01T00:00:00"/>
    <s v="2024-0001"/>
    <d v="2024-03-05T00:00:00"/>
    <n v="0.05"/>
    <n v="130"/>
    <n v="7.8"/>
    <s v="1 кв. 2024"/>
    <s v="ООО Шаровая"/>
    <d v="2024-03-31T00:00:00"/>
    <s v="Никешина Е.С."/>
    <n v="-114.49000000000001"/>
    <n v="-4.424500000000001"/>
    <n v="-0.46828091128471516"/>
    <m/>
    <m/>
    <m/>
    <m/>
    <m/>
    <m/>
    <m/>
    <m/>
    <m/>
    <m/>
    <n v="3"/>
  </r>
  <r>
    <n v="52"/>
    <s v="R0100272061143804"/>
    <x v="0"/>
    <d v="2023-11-21T00:00:00"/>
    <s v="ТКЗ"/>
    <x v="39"/>
    <n v="1143804"/>
    <x v="39"/>
    <x v="0"/>
    <s v="1008"/>
    <n v="3802"/>
    <s v="КГ"/>
    <n v="82.14"/>
    <n v="312296.28000000003"/>
    <s v="без ЭТП"/>
    <d v="2023-11-25T00:00:00"/>
    <d v="2024-02-01T00:00:00"/>
    <s v="2024-0001"/>
    <d v="2024-03-05T00:00:00"/>
    <n v="3802"/>
    <n v="30"/>
    <n v="136872"/>
    <s v="1 кв. 2024"/>
    <s v="ИП Подгорнов"/>
    <d v="2024-03-31T00:00:00"/>
    <s v="Никешина Е.С."/>
    <n v="-52.14"/>
    <n v="-175424.28000000003"/>
    <n v="-0.63476990504017539"/>
    <m/>
    <m/>
    <m/>
    <m/>
    <m/>
    <m/>
    <m/>
    <m/>
    <m/>
    <m/>
    <n v="3"/>
  </r>
  <r>
    <n v="53"/>
    <s v="R0100276701157478"/>
    <x v="0"/>
    <d v="2023-11-21T00:00:00"/>
    <s v="ТКЗ"/>
    <x v="40"/>
    <n v="1157478"/>
    <x v="40"/>
    <x v="0"/>
    <s v="1006"/>
    <n v="0.82"/>
    <s v="М"/>
    <n v="1003.04"/>
    <n v="822.49279999999987"/>
    <s v="без ЭТП"/>
    <d v="2023-11-25T00:00:00"/>
    <d v="2024-02-01T00:00:00"/>
    <s v="2024-0001"/>
    <d v="2024-03-05T00:00:00"/>
    <n v="0.82"/>
    <n v="486.62195121951225"/>
    <n v="478.83600000000001"/>
    <s v="1 кв. 2024"/>
    <s v="ТД Прогресс"/>
    <d v="2024-03-31T00:00:00"/>
    <s v="Никешина Е.С."/>
    <n v="-516.41804878048765"/>
    <n v="-343.65679999999986"/>
    <n v="-0.51485289597671846"/>
    <m/>
    <m/>
    <m/>
    <m/>
    <m/>
    <m/>
    <m/>
    <m/>
    <m/>
    <m/>
    <n v="3"/>
  </r>
  <r>
    <n v="54"/>
    <s v="R0100276701157479"/>
    <x v="0"/>
    <d v="2023-11-21T00:00:00"/>
    <s v="ТКЗ"/>
    <x v="40"/>
    <n v="1157479"/>
    <x v="40"/>
    <x v="0"/>
    <s v="1006"/>
    <n v="0.2"/>
    <s v="М"/>
    <n v="1003.04"/>
    <n v="200.608"/>
    <s v="без ЭТП"/>
    <d v="2023-11-25T00:00:00"/>
    <d v="2024-02-01T00:00:00"/>
    <s v="2024-0001"/>
    <d v="2024-03-05T00:00:00"/>
    <n v="0.2"/>
    <n v="486.62195121951225"/>
    <n v="116.78926829268295"/>
    <s v="1 кв. 2024"/>
    <s v="ТД Прогресс"/>
    <d v="2024-03-31T00:00:00"/>
    <s v="Никешина Е.С."/>
    <n v="-516.41804878048765"/>
    <n v="-83.818731707317056"/>
    <n v="-0.51485289597671846"/>
    <m/>
    <m/>
    <m/>
    <m/>
    <m/>
    <m/>
    <m/>
    <m/>
    <m/>
    <m/>
    <n v="3"/>
  </r>
  <r>
    <n v="55"/>
    <s v="R0100272061164567"/>
    <x v="0"/>
    <d v="2023-11-21T00:00:00"/>
    <s v="ТКЗ"/>
    <x v="39"/>
    <n v="1164567"/>
    <x v="39"/>
    <x v="0"/>
    <s v="1008"/>
    <n v="7536"/>
    <s v="КГ"/>
    <n v="82.14"/>
    <n v="619007.04"/>
    <s v="без ЭТП"/>
    <d v="2023-11-25T00:00:00"/>
    <d v="2024-02-01T00:00:00"/>
    <s v="2024-0001"/>
    <d v="2024-03-05T00:00:00"/>
    <n v="7536"/>
    <n v="30"/>
    <n v="271296"/>
    <s v="1 кв. 2024"/>
    <s v="ИП Подгорнов"/>
    <d v="2024-03-31T00:00:00"/>
    <s v="Никешина Е.С."/>
    <n v="-52.14"/>
    <n v="-347711.04000000004"/>
    <n v="-0.63476990504017539"/>
    <m/>
    <m/>
    <m/>
    <m/>
    <m/>
    <m/>
    <m/>
    <m/>
    <m/>
    <m/>
    <n v="3"/>
  </r>
  <r>
    <n v="56"/>
    <s v="R0100272061164566"/>
    <x v="0"/>
    <d v="2023-11-21T00:00:00"/>
    <s v="ТКЗ"/>
    <x v="39"/>
    <n v="1164566"/>
    <x v="39"/>
    <x v="0"/>
    <s v="1008"/>
    <n v="68"/>
    <s v="КГ"/>
    <n v="82.14"/>
    <n v="5585.52"/>
    <s v="без ЭТП"/>
    <d v="2023-11-25T00:00:00"/>
    <d v="2024-02-01T00:00:00"/>
    <s v="2024-0001"/>
    <d v="2024-03-05T00:00:00"/>
    <n v="68"/>
    <n v="30"/>
    <n v="2448"/>
    <s v="1 кв. 2024"/>
    <s v="ИП Подгорнов"/>
    <d v="2024-03-31T00:00:00"/>
    <s v="Никешина Е.С."/>
    <n v="-52.14"/>
    <n v="-3137.5200000000004"/>
    <n v="-0.63476990504017539"/>
    <m/>
    <m/>
    <m/>
    <m/>
    <m/>
    <m/>
    <m/>
    <m/>
    <m/>
    <m/>
    <n v="3"/>
  </r>
  <r>
    <n v="57"/>
    <s v="R0100298061170242"/>
    <x v="0"/>
    <d v="2023-11-21T00:00:00"/>
    <s v="ТКЗ"/>
    <x v="41"/>
    <n v="1170242"/>
    <x v="41"/>
    <x v="0"/>
    <s v="1006"/>
    <n v="1.77"/>
    <s v="М"/>
    <n v="22950.97"/>
    <n v="40623.216899999999"/>
    <s v="без ЭТП"/>
    <d v="2023-11-25T00:00:00"/>
    <d v="2024-02-01T00:00:00"/>
    <s v="2024-0001"/>
    <d v="2024-03-05T00:00:00"/>
    <n v="1.77"/>
    <n v="6936.0847457627115"/>
    <n v="14732.243999999999"/>
    <s v="1 кв. 2024"/>
    <s v="ТД Прогресс"/>
    <d v="2024-03-31T00:00:00"/>
    <s v="Никешина Е.С."/>
    <n v="-16014.88525423729"/>
    <n v="-25890.972900000001"/>
    <n v="-0.69778685843070198"/>
    <m/>
    <m/>
    <m/>
    <m/>
    <m/>
    <m/>
    <m/>
    <m/>
    <m/>
    <m/>
    <n v="3"/>
  </r>
  <r>
    <n v="58"/>
    <s v="R0100272131189008"/>
    <x v="0"/>
    <d v="2023-11-21T00:00:00"/>
    <s v="ТКЗ"/>
    <x v="42"/>
    <n v="1189008"/>
    <x v="42"/>
    <x v="0"/>
    <s v="1008"/>
    <n v="5648"/>
    <s v="КГ"/>
    <n v="85.63"/>
    <n v="483638.24"/>
    <s v="без ЭТП"/>
    <d v="2023-11-25T00:00:00"/>
    <d v="2024-02-01T00:00:00"/>
    <s v="2024-0001"/>
    <d v="2024-03-05T00:00:00"/>
    <n v="5648"/>
    <n v="30"/>
    <n v="203328"/>
    <s v="1 кв. 2024"/>
    <s v="ИП Подгорнов"/>
    <d v="2024-03-31T00:00:00"/>
    <s v="Никешина Е.С."/>
    <n v="-55.629999999999995"/>
    <n v="-280310.24"/>
    <n v="-0.64965549456966021"/>
    <m/>
    <m/>
    <m/>
    <m/>
    <m/>
    <m/>
    <m/>
    <m/>
    <m/>
    <m/>
    <n v="3"/>
  </r>
  <r>
    <n v="59"/>
    <s v="9834523465621203094"/>
    <x v="0"/>
    <d v="2023-11-21T00:00:00"/>
    <s v="ТКЗ"/>
    <x v="43"/>
    <n v="1203094"/>
    <x v="43"/>
    <x v="0"/>
    <s v="1006"/>
    <n v="0.6"/>
    <s v="М"/>
    <n v="141990.9"/>
    <n v="85194.54"/>
    <s v="без ЭТП"/>
    <d v="2023-11-25T00:00:00"/>
    <d v="2024-02-01T00:00:00"/>
    <s v="2024-0001"/>
    <d v="2024-03-05T00:00:00"/>
    <n v="0.6"/>
    <n v="18951.183333333334"/>
    <n v="13644.852000000001"/>
    <s v="1 кв. 2024"/>
    <s v="ТД Прогресс"/>
    <d v="2024-03-31T00:00:00"/>
    <s v="Никешина Е.С."/>
    <n v="-123039.71666666666"/>
    <n v="-71549.687999999995"/>
    <n v="-0.86653240923655439"/>
    <m/>
    <m/>
    <m/>
    <m/>
    <m/>
    <m/>
    <m/>
    <m/>
    <m/>
    <m/>
    <n v="3"/>
  </r>
  <r>
    <n v="60"/>
    <s v="R0100448141203124"/>
    <x v="0"/>
    <d v="2023-11-21T00:00:00"/>
    <s v="ТКЗ"/>
    <x v="44"/>
    <n v="1203124"/>
    <x v="44"/>
    <x v="0"/>
    <s v="1006"/>
    <n v="0.5"/>
    <s v="М"/>
    <n v="112358.38"/>
    <n v="56179.19"/>
    <s v="без ЭТП"/>
    <d v="2023-11-25T00:00:00"/>
    <d v="2024-02-01T00:00:00"/>
    <s v="2024-0001"/>
    <d v="2024-03-05T00:00:00"/>
    <n v="0.5"/>
    <n v="19872.54"/>
    <n v="11923.523999999999"/>
    <s v="1 кв. 2024"/>
    <s v="ТД Прогресс"/>
    <d v="2024-03-31T00:00:00"/>
    <s v="Никешина Е.С."/>
    <n v="-92485.84"/>
    <n v="-44255.666000000005"/>
    <n v="-0.82313255139492036"/>
    <m/>
    <m/>
    <m/>
    <m/>
    <m/>
    <m/>
    <m/>
    <m/>
    <m/>
    <m/>
    <n v="3"/>
  </r>
  <r>
    <n v="61"/>
    <s v="R0100070721203331"/>
    <x v="0"/>
    <d v="2023-11-21T00:00:00"/>
    <s v="ТКЗ"/>
    <x v="45"/>
    <n v="1203331"/>
    <x v="45"/>
    <x v="0"/>
    <s v="1003"/>
    <n v="1.4390000000000001"/>
    <s v="М"/>
    <n v="9792.85"/>
    <n v="14091.911150000002"/>
    <s v="без ЭТП"/>
    <d v="2023-11-25T00:00:00"/>
    <d v="2024-02-01T00:00:00"/>
    <s v="2024-0001"/>
    <d v="2024-03-05T00:00:00"/>
    <n v="1.4390000000000001"/>
    <n v="3379.5969423210558"/>
    <n v="5835.8879999999999"/>
    <s v="до 1 кв.2024"/>
    <s v="ООО СпецМТР"/>
    <d v="2024-03-31T00:00:00"/>
    <s v="Никешина Е.С."/>
    <n v="-6413.253057678945"/>
    <n v="-8256.0231500000009"/>
    <n v="-0.65489138071949893"/>
    <m/>
    <m/>
    <m/>
    <m/>
    <m/>
    <m/>
    <m/>
    <m/>
    <m/>
    <m/>
    <n v="3"/>
  </r>
  <r>
    <n v="62"/>
    <s v="9834523466011203119"/>
    <x v="0"/>
    <d v="2023-11-21T00:00:00"/>
    <s v="ТКЗ"/>
    <x v="46"/>
    <n v="1203119"/>
    <x v="46"/>
    <x v="0"/>
    <s v="1006"/>
    <n v="3.09"/>
    <s v="М"/>
    <n v="980.68"/>
    <n v="3030.3011999999999"/>
    <s v="без ЭТП"/>
    <d v="2023-11-25T00:00:00"/>
    <d v="2024-02-01T00:00:00"/>
    <s v="2024-0001"/>
    <d v="2024-03-05T00:00:00"/>
    <n v="3.09"/>
    <n v="1307.4822006472493"/>
    <n v="4848.1440000000002"/>
    <s v="1 кв. 2024"/>
    <s v="ТД Прогресс"/>
    <d v="2024-03-31T00:00:00"/>
    <s v="Никешина Е.С."/>
    <n v="326.80220064724938"/>
    <n v="1817.8428000000004"/>
    <n v="0.33324040527720489"/>
    <m/>
    <m/>
    <m/>
    <m/>
    <m/>
    <m/>
    <m/>
    <m/>
    <m/>
    <m/>
    <n v="3"/>
  </r>
  <r>
    <n v="63"/>
    <s v="9834523466121203157"/>
    <x v="0"/>
    <d v="2023-11-21T00:00:00"/>
    <s v="ТКЗ"/>
    <x v="47"/>
    <n v="1203157"/>
    <x v="47"/>
    <x v="0"/>
    <s v="1006"/>
    <n v="4.3"/>
    <s v="М"/>
    <n v="230.89"/>
    <n v="992.82699999999988"/>
    <s v="без ЭТП"/>
    <d v="2023-11-25T00:00:00"/>
    <d v="2024-02-01T00:00:00"/>
    <s v="2024-0001"/>
    <d v="2024-03-05T00:00:00"/>
    <n v="4.3"/>
    <n v="707.07674418604654"/>
    <n v="3648.5159999999996"/>
    <s v="1 кв. 2024"/>
    <s v="ТД Прогресс"/>
    <d v="2024-03-31T00:00:00"/>
    <s v="Никешина Е.С."/>
    <n v="476.18674418604655"/>
    <n v="2655.6889999999999"/>
    <n v="2.0623965706009209"/>
    <m/>
    <m/>
    <m/>
    <m/>
    <m/>
    <m/>
    <m/>
    <m/>
    <m/>
    <m/>
    <n v="3"/>
  </r>
  <r>
    <n v="64"/>
    <s v="R010044813157285"/>
    <x v="0"/>
    <d v="2023-11-21T00:00:00"/>
    <s v="ТКЗ"/>
    <x v="48"/>
    <n v="157285"/>
    <x v="48"/>
    <x v="0"/>
    <s v="1006"/>
    <n v="0.9"/>
    <s v="М"/>
    <n v="343683.11"/>
    <n v="309314.799"/>
    <s v="без ЭТП"/>
    <d v="2023-11-25T00:00:00"/>
    <d v="2024-02-01T00:00:00"/>
    <s v="2024-0001"/>
    <d v="2024-03-05T00:00:00"/>
    <n v="0.9"/>
    <n v="33903.711111111108"/>
    <n v="36616.007999999994"/>
    <s v="1 кв. 2024"/>
    <s v="ТД Прогресс"/>
    <d v="2024-03-31T00:00:00"/>
    <s v="Никешина Е.С."/>
    <n v="-309779.39888888889"/>
    <n v="-272698.79100000003"/>
    <n v="-0.90135182636379452"/>
    <m/>
    <m/>
    <m/>
    <m/>
    <m/>
    <m/>
    <m/>
    <m/>
    <m/>
    <m/>
    <n v="3"/>
  </r>
  <r>
    <n v="65"/>
    <s v="R010044811158718"/>
    <x v="0"/>
    <d v="2023-11-21T00:00:00"/>
    <s v="ТКЗ"/>
    <x v="49"/>
    <n v="158718"/>
    <x v="49"/>
    <x v="0"/>
    <s v="1006"/>
    <n v="0.3"/>
    <s v="М"/>
    <n v="436760.5"/>
    <n v="131028.15"/>
    <s v="без ЭТП"/>
    <d v="2023-11-25T00:00:00"/>
    <d v="2024-02-01T00:00:00"/>
    <s v="2024-0001"/>
    <d v="2024-03-05T00:00:00"/>
    <n v="0.3"/>
    <n v="33904.233333333337"/>
    <n v="12205.523999999999"/>
    <s v="1 кв. 2024"/>
    <s v="ТД Прогресс"/>
    <d v="2024-03-31T00:00:00"/>
    <s v="Никешина Е.С."/>
    <n v="-402856.26666666666"/>
    <n v="-118822.62599999999"/>
    <n v="-0.92237339838805632"/>
    <m/>
    <m/>
    <m/>
    <m/>
    <m/>
    <m/>
    <m/>
    <m/>
    <m/>
    <m/>
    <n v="3"/>
  </r>
  <r>
    <n v="66"/>
    <s v="R01004471911407"/>
    <x v="0"/>
    <d v="2023-11-21T00:00:00"/>
    <s v="ТКЗ"/>
    <x v="50"/>
    <n v="11407"/>
    <x v="50"/>
    <x v="0"/>
    <s v="1006"/>
    <n v="0.92"/>
    <s v="М"/>
    <n v="60987.09"/>
    <n v="56108.122799999997"/>
    <s v="без ЭТП"/>
    <d v="2023-11-25T00:00:00"/>
    <d v="2024-02-01T00:00:00"/>
    <s v="2024-0001"/>
    <d v="2024-03-05T00:00:00"/>
    <n v="0.92"/>
    <n v="9821.9782608695641"/>
    <n v="10843.463999999998"/>
    <s v="1 кв. 2024"/>
    <s v="ТД Прогресс"/>
    <d v="2024-03-31T00:00:00"/>
    <s v="Никешина Е.С."/>
    <n v="-51165.111739130429"/>
    <n v="-45264.658799999997"/>
    <n v="-0.83894987839443458"/>
    <m/>
    <m/>
    <m/>
    <m/>
    <m/>
    <m/>
    <m/>
    <m/>
    <m/>
    <m/>
    <n v="3"/>
  </r>
  <r>
    <n v="67"/>
    <s v="983452346591715"/>
    <x v="0"/>
    <d v="2023-11-21T00:00:00"/>
    <s v="ТКЗ"/>
    <x v="51"/>
    <n v="715"/>
    <x v="51"/>
    <x v="0"/>
    <s v="1006"/>
    <n v="0.89"/>
    <s v="М"/>
    <n v="23223"/>
    <n v="20668.47"/>
    <s v="без ЭТП"/>
    <d v="2023-11-25T00:00:00"/>
    <d v="2024-02-01T00:00:00"/>
    <s v="2024-0001"/>
    <d v="2024-03-05T00:00:00"/>
    <n v="0.89"/>
    <n v="10577.640449438202"/>
    <n v="11296.92"/>
    <s v="1 кв. 2024"/>
    <s v="ТД Прогресс"/>
    <d v="2024-03-31T00:00:00"/>
    <s v="Никешина Е.С."/>
    <n v="-12645.359550561798"/>
    <n v="-9371.5500000000011"/>
    <n v="-0.54451877666803594"/>
    <m/>
    <m/>
    <m/>
    <m/>
    <m/>
    <m/>
    <m/>
    <m/>
    <m/>
    <m/>
    <n v="3"/>
  </r>
  <r>
    <n v="68"/>
    <s v="R01004477411557"/>
    <x v="0"/>
    <d v="2023-11-21T00:00:00"/>
    <s v="ТКЗ"/>
    <x v="52"/>
    <n v="11557"/>
    <x v="52"/>
    <x v="0"/>
    <s v="1006"/>
    <n v="1.3"/>
    <s v="М"/>
    <n v="15337.95"/>
    <n v="19939.335000000003"/>
    <s v="без ЭТП"/>
    <d v="2023-11-25T00:00:00"/>
    <d v="2024-02-01T00:00:00"/>
    <s v="2024-0001"/>
    <d v="2024-03-05T00:00:00"/>
    <n v="1.3"/>
    <n v="5320.4"/>
    <n v="8299.8239999999987"/>
    <s v="1 кв. 2024"/>
    <s v="ТД Прогресс"/>
    <d v="2024-03-31T00:00:00"/>
    <s v="Никешина Е.С."/>
    <n v="-10017.550000000001"/>
    <n v="-11639.511000000004"/>
    <n v="-0.65312183179629613"/>
    <m/>
    <m/>
    <m/>
    <m/>
    <m/>
    <m/>
    <m/>
    <m/>
    <m/>
    <m/>
    <n v="3"/>
  </r>
  <r>
    <n v="69"/>
    <s v="R01004479415532"/>
    <x v="0"/>
    <d v="2023-11-21T00:00:00"/>
    <s v="ТКЗ"/>
    <x v="53"/>
    <n v="15532"/>
    <x v="53"/>
    <x v="0"/>
    <s v="1006"/>
    <n v="0.55000000000000004"/>
    <s v="М"/>
    <n v="23932.78"/>
    <n v="13163.029"/>
    <s v="без ЭТП"/>
    <d v="2023-11-25T00:00:00"/>
    <d v="2024-02-01T00:00:00"/>
    <s v="2024-0001"/>
    <d v="2024-03-05T00:00:00"/>
    <n v="0.55000000000000004"/>
    <n v="10257.963636363636"/>
    <n v="6770.2560000000003"/>
    <s v="1 кв. 2024"/>
    <s v="ТД Прогресс"/>
    <d v="2024-03-31T00:00:00"/>
    <s v="Никешина Е.С."/>
    <n v="-13674.816363636362"/>
    <n v="-6392.7730000000001"/>
    <n v="-0.5713843675342507"/>
    <m/>
    <m/>
    <m/>
    <m/>
    <m/>
    <m/>
    <m/>
    <m/>
    <m/>
    <m/>
    <n v="3"/>
  </r>
  <r>
    <n v="70"/>
    <s v="R01004477211563"/>
    <x v="0"/>
    <d v="2023-11-21T00:00:00"/>
    <s v="ТКЗ"/>
    <x v="54"/>
    <n v="11563"/>
    <x v="54"/>
    <x v="0"/>
    <s v="1006"/>
    <n v="0.88"/>
    <s v="М"/>
    <n v="10733.91"/>
    <n v="9445.8407999999999"/>
    <s v="без ЭТП"/>
    <d v="2023-11-25T00:00:00"/>
    <d v="2024-02-01T00:00:00"/>
    <s v="2024-0001"/>
    <d v="2024-03-05T00:00:00"/>
    <n v="0.88"/>
    <n v="5320.079545454546"/>
    <n v="5618.0039999999999"/>
    <s v="1 кв. 2024"/>
    <s v="ТД Прогресс"/>
    <d v="2024-03-31T00:00:00"/>
    <s v="Никешина Е.С."/>
    <n v="-5413.8304545454539"/>
    <n v="-3827.8368"/>
    <n v="-0.50436704374691554"/>
    <m/>
    <m/>
    <m/>
    <m/>
    <m/>
    <m/>
    <m/>
    <m/>
    <m/>
    <m/>
    <n v="3"/>
  </r>
  <r>
    <n v="71"/>
    <s v="R01004470510978"/>
    <x v="0"/>
    <d v="2023-11-21T00:00:00"/>
    <s v="ТКЗ"/>
    <x v="55"/>
    <n v="10978"/>
    <x v="55"/>
    <x v="0"/>
    <s v="1006"/>
    <n v="0.5"/>
    <s v="М"/>
    <n v="6295.06"/>
    <n v="3147.53"/>
    <s v="без ЭТП"/>
    <d v="2023-11-25T00:00:00"/>
    <d v="2024-02-01T00:00:00"/>
    <s v="2024-0001"/>
    <d v="2024-03-05T00:00:00"/>
    <n v="0.5"/>
    <n v="6694.68"/>
    <n v="4016.808"/>
    <s v="1 кв. 2024"/>
    <s v="ТД Прогресс"/>
    <d v="2024-03-31T00:00:00"/>
    <s v="Никешина Е.С."/>
    <n v="399.61999999999989"/>
    <n v="869.27799999999979"/>
    <n v="6.3481523607400003E-2"/>
    <m/>
    <m/>
    <m/>
    <m/>
    <m/>
    <m/>
    <m/>
    <m/>
    <m/>
    <m/>
    <n v="3"/>
  </r>
  <r>
    <n v="72"/>
    <s v="R0100279681232169"/>
    <x v="0"/>
    <d v="2023-11-21T00:00:00"/>
    <s v="ТКЗ"/>
    <x v="56"/>
    <n v="1232169"/>
    <x v="56"/>
    <x v="0"/>
    <s v="1006"/>
    <n v="1.53"/>
    <s v="М"/>
    <n v="5030.29"/>
    <n v="7696.3437000000004"/>
    <s v="без ЭТП"/>
    <d v="2023-11-25T00:00:00"/>
    <d v="2024-02-01T00:00:00"/>
    <s v="2024-0001"/>
    <d v="2024-03-05T00:00:00"/>
    <n v="1.53"/>
    <n v="2335.5620915032678"/>
    <n v="4288.0919999999996"/>
    <s v="1 кв. 2024"/>
    <s v="ТД Прогресс"/>
    <d v="2024-03-31T00:00:00"/>
    <s v="Никешина Е.С."/>
    <n v="-2694.7279084967322"/>
    <n v="-3408.2517000000007"/>
    <n v="-0.53570030922605505"/>
    <m/>
    <m/>
    <m/>
    <m/>
    <m/>
    <m/>
    <m/>
    <m/>
    <m/>
    <m/>
    <n v="3"/>
  </r>
  <r>
    <n v="73"/>
    <s v="6208565012401236929"/>
    <x v="0"/>
    <d v="2023-11-21T00:00:00"/>
    <s v="ТКЗ"/>
    <x v="57"/>
    <n v="1236929"/>
    <x v="57"/>
    <x v="0"/>
    <s v="1006"/>
    <n v="37.886000000000003"/>
    <s v="М"/>
    <n v="23210.55"/>
    <n v="879354.89730000007"/>
    <s v="без ЭТП"/>
    <d v="2023-11-25T00:00:00"/>
    <d v="2024-02-01T00:00:00"/>
    <s v="2024-0001"/>
    <d v="2024-03-05T00:00:00"/>
    <n v="37.886000000000003"/>
    <n v="7907"/>
    <n v="359477.52240000002"/>
    <s v="1 кв. 2024"/>
    <s v="ИП Подгорнов"/>
    <d v="2024-03-31T00:00:00"/>
    <s v="Никешина Е.С."/>
    <n v="-15303.55"/>
    <n v="-519877.37490000005"/>
    <n v="-0.65933594852340849"/>
    <m/>
    <m/>
    <m/>
    <m/>
    <m/>
    <m/>
    <m/>
    <m/>
    <m/>
    <m/>
    <n v="3"/>
  </r>
  <r>
    <n v="74"/>
    <s v="6208565012401236926"/>
    <x v="0"/>
    <d v="2023-11-21T00:00:00"/>
    <s v="ТКЗ"/>
    <x v="57"/>
    <n v="1236926"/>
    <x v="57"/>
    <x v="0"/>
    <s v="1006"/>
    <n v="8.2000000000000003E-2"/>
    <s v="М"/>
    <n v="23210.55"/>
    <n v="1903.2651000000001"/>
    <s v="без ЭТП"/>
    <d v="2023-11-25T00:00:00"/>
    <d v="2024-02-01T00:00:00"/>
    <s v="2024-0001"/>
    <d v="2024-03-05T00:00:00"/>
    <n v="8.2000000000000003E-2"/>
    <n v="7907"/>
    <n v="778.04880000000003"/>
    <s v="1 кв. 2024"/>
    <s v="ИП Подгорнов"/>
    <d v="2024-03-31T00:00:00"/>
    <s v="Никешина Е.С."/>
    <n v="-15303.55"/>
    <n v="-1125.2163"/>
    <n v="-0.65933594852340849"/>
    <m/>
    <m/>
    <m/>
    <m/>
    <m/>
    <m/>
    <m/>
    <m/>
    <m/>
    <m/>
    <n v="3"/>
  </r>
  <r>
    <n v="75"/>
    <s v="R0100326411237318"/>
    <x v="0"/>
    <d v="2023-11-21T00:00:00"/>
    <s v="ТКЗ"/>
    <x v="58"/>
    <n v="1237318"/>
    <x v="58"/>
    <x v="0"/>
    <s v="1008"/>
    <n v="2142"/>
    <s v="КГ"/>
    <n v="61.85"/>
    <n v="132482.70000000001"/>
    <s v="без ЭТП"/>
    <d v="2023-11-25T00:00:00"/>
    <d v="2024-02-01T00:00:00"/>
    <s v="2024-0001"/>
    <d v="2024-03-05T00:00:00"/>
    <n v="2142"/>
    <n v="30"/>
    <n v="77112"/>
    <s v="1 кв. 2024"/>
    <s v="ИП Подгорнов"/>
    <d v="2024-03-31T00:00:00"/>
    <s v="Никешина Е.С."/>
    <n v="-31.85"/>
    <n v="-55370.700000000012"/>
    <n v="-0.51495553759094581"/>
    <m/>
    <m/>
    <m/>
    <m/>
    <m/>
    <m/>
    <m/>
    <m/>
    <m/>
    <m/>
    <n v="3"/>
  </r>
  <r>
    <n v="76"/>
    <s v="R0100326411237319"/>
    <x v="0"/>
    <d v="2023-11-21T00:00:00"/>
    <s v="ТКЗ"/>
    <x v="58"/>
    <n v="1237319"/>
    <x v="58"/>
    <x v="0"/>
    <s v="1008"/>
    <n v="2142"/>
    <s v="КГ"/>
    <n v="61.85"/>
    <n v="132482.70000000001"/>
    <s v="без ЭТП"/>
    <d v="2023-11-25T00:00:00"/>
    <d v="2024-02-01T00:00:00"/>
    <s v="2024-0001"/>
    <d v="2024-03-05T00:00:00"/>
    <n v="2142"/>
    <n v="30"/>
    <n v="77112"/>
    <s v="1 кв. 2024"/>
    <s v="ИП Подгорнов"/>
    <d v="2024-03-31T00:00:00"/>
    <s v="Никешина Е.С."/>
    <n v="-31.85"/>
    <n v="-55370.700000000012"/>
    <n v="-0.51495553759094581"/>
    <m/>
    <m/>
    <m/>
    <m/>
    <m/>
    <m/>
    <m/>
    <m/>
    <m/>
    <m/>
    <n v="3"/>
  </r>
  <r>
    <n v="77"/>
    <s v="R0100429691237371"/>
    <x v="0"/>
    <d v="2023-11-21T00:00:00"/>
    <s v="ТКЗ"/>
    <x v="59"/>
    <n v="1237371"/>
    <x v="59"/>
    <x v="0"/>
    <s v="1008"/>
    <n v="3408"/>
    <s v="КГ"/>
    <n v="60.55"/>
    <n v="206354.4"/>
    <s v="без ЭТП"/>
    <d v="2023-11-25T00:00:00"/>
    <d v="2024-02-01T00:00:00"/>
    <s v="2024-0001"/>
    <d v="2024-03-05T00:00:00"/>
    <n v="3408"/>
    <n v="30"/>
    <n v="122688"/>
    <s v="1 кв. 2024"/>
    <s v="ИП Подгорнов"/>
    <d v="2024-03-31T00:00:00"/>
    <s v="Никешина Е.С."/>
    <n v="-30.549999999999997"/>
    <n v="-83666.399999999994"/>
    <n v="-0.50454170107349294"/>
    <m/>
    <m/>
    <m/>
    <m/>
    <m/>
    <m/>
    <m/>
    <m/>
    <m/>
    <m/>
    <n v="3"/>
  </r>
  <r>
    <n v="78"/>
    <s v="R0100070341247319"/>
    <x v="0"/>
    <d v="2023-11-21T00:00:00"/>
    <s v="ТКЗ"/>
    <x v="60"/>
    <n v="1247319"/>
    <x v="60"/>
    <x v="0"/>
    <s v="1003"/>
    <n v="1.93"/>
    <s v="М"/>
    <n v="350"/>
    <n v="675.5"/>
    <s v="без ЭТП"/>
    <d v="2023-11-25T00:00:00"/>
    <d v="2024-02-01T00:00:00"/>
    <s v="2024-0001"/>
    <d v="2024-03-05T00:00:00"/>
    <n v="1.93"/>
    <n v="118.23834196891191"/>
    <n v="273.83999999999997"/>
    <s v="до 1 кв.2024"/>
    <s v="ООО СпецМТР"/>
    <d v="2024-03-31T00:00:00"/>
    <s v="Никешина Е.С."/>
    <n v="-231.76165803108807"/>
    <n v="-401.66"/>
    <n v="-0.6621761658031089"/>
    <m/>
    <m/>
    <m/>
    <m/>
    <m/>
    <m/>
    <m/>
    <m/>
    <m/>
    <m/>
    <n v="3"/>
  </r>
  <r>
    <n v="79"/>
    <s v="R0100279681249896"/>
    <x v="0"/>
    <d v="2023-11-21T00:00:00"/>
    <s v="ТКЗ"/>
    <x v="56"/>
    <n v="1249896"/>
    <x v="56"/>
    <x v="0"/>
    <s v="1006"/>
    <n v="0.39"/>
    <s v="М"/>
    <n v="5030.29"/>
    <n v="1961.8131000000001"/>
    <s v="без ЭТП"/>
    <d v="2023-11-25T00:00:00"/>
    <d v="2024-02-01T00:00:00"/>
    <s v="2024-0001"/>
    <d v="2024-03-05T00:00:00"/>
    <n v="0.39"/>
    <n v="2335.5620915032678"/>
    <n v="1093.0430588235295"/>
    <s v="1 кв. 2024"/>
    <s v="ТД Прогресс"/>
    <d v="2024-03-31T00:00:00"/>
    <s v="Никешина Е.С."/>
    <n v="-2694.7279084967322"/>
    <n v="-868.77004117647061"/>
    <n v="-0.53570030922605505"/>
    <m/>
    <m/>
    <m/>
    <m/>
    <m/>
    <m/>
    <m/>
    <m/>
    <m/>
    <m/>
    <n v="3"/>
  </r>
  <r>
    <n v="80"/>
    <s v="R0100195701250513"/>
    <x v="0"/>
    <d v="2023-11-21T00:00:00"/>
    <s v="ТКЗ"/>
    <x v="61"/>
    <n v="1250513"/>
    <x v="61"/>
    <x v="0"/>
    <s v="1003"/>
    <n v="5.8920000000000003"/>
    <s v="М"/>
    <n v="5965.72"/>
    <n v="35150.022240000006"/>
    <s v="без ЭТП"/>
    <d v="2023-11-25T00:00:00"/>
    <d v="2024-02-01T00:00:00"/>
    <s v="2024-0001"/>
    <d v="2024-03-05T00:00:00"/>
    <n v="5.8920000000000003"/>
    <n v="2199.5926680244397"/>
    <n v="15552"/>
    <s v="до 1 кв.2024"/>
    <s v="ООО СпецМТР"/>
    <d v="2024-03-31T00:00:00"/>
    <s v="Никешина Е.С."/>
    <n v="-3766.1273319755605"/>
    <n v="-19598.022240000006"/>
    <n v="-0.63129468563317759"/>
    <m/>
    <m/>
    <m/>
    <m/>
    <m/>
    <m/>
    <m/>
    <m/>
    <m/>
    <m/>
    <n v="3"/>
  </r>
  <r>
    <n v="81"/>
    <s v="R0100068631274658"/>
    <x v="0"/>
    <d v="2023-11-21T00:00:00"/>
    <s v="ТКЗ"/>
    <x v="62"/>
    <n v="1274658"/>
    <x v="62"/>
    <x v="0"/>
    <s v="1003"/>
    <n v="30.38"/>
    <s v="М"/>
    <n v="292.95999999999998"/>
    <n v="8900.1247999999996"/>
    <s v="без ЭТП"/>
    <d v="2023-11-25T00:00:00"/>
    <d v="2024-02-01T00:00:00"/>
    <s v="2024-0001"/>
    <d v="2024-03-05T00:00:00"/>
    <n v="30.38"/>
    <n v="143.88742593811719"/>
    <n v="5245.56"/>
    <s v="до 1 кв.2024"/>
    <s v="ООО СпецМТР"/>
    <d v="2024-03-31T00:00:00"/>
    <s v="Никешина Е.С."/>
    <n v="-149.07257406188279"/>
    <n v="-3654.5647999999992"/>
    <n v="-0.50884958377212863"/>
    <m/>
    <m/>
    <m/>
    <m/>
    <m/>
    <m/>
    <m/>
    <m/>
    <m/>
    <m/>
    <n v="3"/>
  </r>
  <r>
    <n v="82"/>
    <s v="R0100072851274663"/>
    <x v="0"/>
    <d v="2023-11-21T00:00:00"/>
    <s v="ТКЗ"/>
    <x v="63"/>
    <n v="1274663"/>
    <x v="63"/>
    <x v="0"/>
    <s v="1003"/>
    <n v="0.94799999999999995"/>
    <s v="М"/>
    <n v="3195.73"/>
    <n v="3029.55204"/>
    <s v="без ЭТП"/>
    <d v="2023-11-25T00:00:00"/>
    <d v="2024-02-01T00:00:00"/>
    <s v="2024-0001"/>
    <d v="2024-03-05T00:00:00"/>
    <n v="0.94799999999999995"/>
    <n v="1317.2161895360318"/>
    <n v="1498.4651372161898"/>
    <s v="до 1 кв.2024"/>
    <s v="ООО СпецМТР"/>
    <d v="2024-03-31T00:00:00"/>
    <s v="Никешина Е.С."/>
    <n v="-1878.5138104639682"/>
    <n v="-1531.0869027838103"/>
    <n v="-0.5878199379997584"/>
    <m/>
    <m/>
    <m/>
    <m/>
    <m/>
    <m/>
    <m/>
    <m/>
    <m/>
    <m/>
    <n v="3"/>
  </r>
  <r>
    <n v="83"/>
    <s v="2835362003631286503"/>
    <x v="0"/>
    <d v="2023-11-21T00:00:00"/>
    <s v="ТКЗ"/>
    <x v="64"/>
    <n v="1286503"/>
    <x v="64"/>
    <x v="0"/>
    <s v="1003"/>
    <n v="740"/>
    <s v="КГ"/>
    <n v="82.5"/>
    <n v="61050"/>
    <s v="без ЭТП"/>
    <d v="2023-11-25T00:00:00"/>
    <d v="2024-02-01T00:00:00"/>
    <s v="2024-0001"/>
    <d v="2024-03-05T00:00:00"/>
    <n v="740"/>
    <n v="70"/>
    <n v="62160"/>
    <s v="1 кв. 2024"/>
    <s v="ООО Шаровая"/>
    <d v="2024-03-31T00:00:00"/>
    <s v="Никешина Е.С."/>
    <n v="-12.5"/>
    <n v="1110"/>
    <n v="-0.15151515151515149"/>
    <m/>
    <m/>
    <m/>
    <m/>
    <m/>
    <m/>
    <m/>
    <m/>
    <m/>
    <m/>
    <n v="3"/>
  </r>
  <r>
    <n v="84"/>
    <s v="9834523478031286506"/>
    <x v="0"/>
    <d v="2023-11-21T00:00:00"/>
    <s v="ТКЗ"/>
    <x v="65"/>
    <n v="1286506"/>
    <x v="65"/>
    <x v="0"/>
    <s v="1003"/>
    <n v="354.8"/>
    <s v="КГ"/>
    <n v="85.2"/>
    <n v="30228.960000000003"/>
    <s v="без ЭТП"/>
    <d v="2023-11-25T00:00:00"/>
    <d v="2024-02-01T00:00:00"/>
    <s v="2024-0001"/>
    <d v="2024-03-05T00:00:00"/>
    <n v="354.8"/>
    <n v="70"/>
    <n v="29803.199999999997"/>
    <s v="1 кв. 2024"/>
    <s v="ООО Элора"/>
    <d v="2024-03-31T00:00:00"/>
    <s v="Никешина Е.С."/>
    <n v="-15.200000000000003"/>
    <n v="-425.76000000000568"/>
    <n v="-0.17840375586854462"/>
    <m/>
    <m/>
    <m/>
    <m/>
    <m/>
    <m/>
    <m/>
    <m/>
    <m/>
    <m/>
    <n v="3"/>
  </r>
  <r>
    <n v="85"/>
    <s v="9834523478051287771"/>
    <x v="0"/>
    <d v="2023-11-21T00:00:00"/>
    <s v="ТКЗ"/>
    <x v="66"/>
    <n v="1287771"/>
    <x v="66"/>
    <x v="0"/>
    <s v="1003"/>
    <n v="50"/>
    <s v="КГ"/>
    <n v="207.08"/>
    <n v="10354"/>
    <s v="без ЭТП"/>
    <d v="2023-11-25T00:00:00"/>
    <d v="2024-02-01T00:00:00"/>
    <s v="2024-0001"/>
    <d v="2024-03-05T00:00:00"/>
    <n v="50"/>
    <n v="130"/>
    <n v="7800"/>
    <s v="1 кв. 2024"/>
    <s v="ООО Шаровая"/>
    <d v="2024-03-31T00:00:00"/>
    <s v="Никешина Е.С."/>
    <n v="-77.080000000000013"/>
    <n v="-2554"/>
    <n v="-0.37222329534479437"/>
    <m/>
    <m/>
    <m/>
    <m/>
    <m/>
    <m/>
    <m/>
    <m/>
    <m/>
    <m/>
    <n v="3"/>
  </r>
  <r>
    <n v="86"/>
    <s v="9834523478051287774"/>
    <x v="0"/>
    <d v="2023-11-21T00:00:00"/>
    <s v="ТКЗ"/>
    <x v="66"/>
    <n v="1287774"/>
    <x v="66"/>
    <x v="0"/>
    <s v="1003"/>
    <n v="40"/>
    <s v="КГ"/>
    <n v="207.08"/>
    <n v="8283.2000000000007"/>
    <s v="без ЭТП"/>
    <d v="2023-11-25T00:00:00"/>
    <d v="2024-02-01T00:00:00"/>
    <s v="2024-0001"/>
    <d v="2024-03-05T00:00:00"/>
    <n v="40"/>
    <n v="130"/>
    <n v="6240"/>
    <s v="1 кв. 2024"/>
    <s v="ООО Шаровая"/>
    <d v="2024-03-31T00:00:00"/>
    <s v="Никешина Е.С."/>
    <n v="-77.080000000000013"/>
    <n v="-2043.2000000000007"/>
    <n v="-0.37222329534479437"/>
    <m/>
    <m/>
    <m/>
    <m/>
    <m/>
    <m/>
    <m/>
    <m/>
    <m/>
    <m/>
    <n v="3"/>
  </r>
  <r>
    <n v="87"/>
    <s v="R0100293981304822"/>
    <x v="0"/>
    <d v="2023-11-21T00:00:00"/>
    <s v="ТКЗ"/>
    <x v="23"/>
    <n v="1304822"/>
    <x v="23"/>
    <x v="0"/>
    <s v="1003"/>
    <n v="0.81200000000000006"/>
    <s v="М"/>
    <n v="905.59"/>
    <n v="735.33908000000008"/>
    <s v="без ЭТП"/>
    <d v="2023-11-25T00:00:00"/>
    <d v="2024-02-01T00:00:00"/>
    <s v="2024-0001"/>
    <d v="2024-03-05T00:00:00"/>
    <n v="0.81200000000000006"/>
    <n v="423.05202312138726"/>
    <n v="412.22189132947977"/>
    <s v="до 1 кв.2024"/>
    <s v="ООО СпецМТР"/>
    <d v="2024-03-31T00:00:00"/>
    <s v="Никешина Е.С."/>
    <n v="-482.53797687861277"/>
    <n v="-323.11718867052031"/>
    <n v="-0.53284375587033073"/>
    <m/>
    <m/>
    <m/>
    <m/>
    <m/>
    <m/>
    <m/>
    <m/>
    <m/>
    <m/>
    <n v="3"/>
  </r>
  <r>
    <n v="88"/>
    <s v="R0100278731348021"/>
    <x v="0"/>
    <d v="2023-11-21T00:00:00"/>
    <s v="ТКЗ"/>
    <x v="67"/>
    <n v="1348021"/>
    <x v="67"/>
    <x v="0"/>
    <s v="1006"/>
    <n v="0.26"/>
    <s v="М"/>
    <n v="9597.2900000000009"/>
    <n v="2495.2954000000004"/>
    <s v="без ЭТП"/>
    <d v="2023-11-25T00:00:00"/>
    <d v="2024-02-01T00:00:00"/>
    <s v="2024-0001"/>
    <d v="2024-03-05T00:00:00"/>
    <n v="0.26"/>
    <n v="4386.1770833333339"/>
    <n v="1368.4872500000001"/>
    <s v="1 кв. 2024"/>
    <s v="ТД Прогресс"/>
    <d v="2024-03-31T00:00:00"/>
    <s v="Никешина Е.С."/>
    <n v="-5211.1129166666669"/>
    <n v="-1126.8081500000003"/>
    <n v="-0.54297754018755984"/>
    <m/>
    <m/>
    <m/>
    <m/>
    <m/>
    <m/>
    <m/>
    <m/>
    <m/>
    <m/>
    <n v="3"/>
  </r>
  <r>
    <n v="89"/>
    <s v="R0100299471355673"/>
    <x v="0"/>
    <d v="2023-11-21T00:00:00"/>
    <s v="ТКЗ"/>
    <x v="68"/>
    <n v="1355673"/>
    <x v="68"/>
    <x v="0"/>
    <s v="1006"/>
    <n v="1.7110000000000001"/>
    <s v="М"/>
    <n v="39298.769999999997"/>
    <n v="67240.195469999991"/>
    <s v="без ЭТП"/>
    <d v="2023-11-25T00:00:00"/>
    <d v="2024-02-01T00:00:00"/>
    <s v="2024-0001"/>
    <d v="2024-03-05T00:00:00"/>
    <n v="1.7110000000000001"/>
    <n v="13770.093512565751"/>
    <n v="28272.756000000001"/>
    <s v="1 кв. 2024"/>
    <s v="ТД Прогресс"/>
    <d v="2024-03-31T00:00:00"/>
    <s v="Никешина Е.С."/>
    <n v="-25528.676487434248"/>
    <n v="-38967.43946999999"/>
    <n v="-0.64960497459422384"/>
    <m/>
    <m/>
    <m/>
    <m/>
    <m/>
    <m/>
    <m/>
    <m/>
    <m/>
    <m/>
    <n v="3"/>
  </r>
  <r>
    <n v="90"/>
    <s v="R0100201121367824"/>
    <x v="0"/>
    <d v="2023-11-21T00:00:00"/>
    <s v="ТКЗ"/>
    <x v="69"/>
    <n v="1367824"/>
    <x v="69"/>
    <x v="0"/>
    <s v="1003"/>
    <n v="3.6829999999999998"/>
    <s v="М"/>
    <n v="13697.34"/>
    <n v="50447.303220000002"/>
    <s v="без ЭТП"/>
    <d v="2023-11-25T00:00:00"/>
    <d v="2024-02-01T00:00:00"/>
    <s v="2024-0001"/>
    <d v="2024-03-05T00:00:00"/>
    <n v="3.6829999999999998"/>
    <n v="3372.2508824327997"/>
    <n v="14904"/>
    <s v="до 1 кв.2024"/>
    <s v="ООО СпецМТР"/>
    <d v="2024-03-31T00:00:00"/>
    <s v="Никешина Е.С."/>
    <n v="-10325.0891175672"/>
    <n v="-35543.303220000002"/>
    <n v="-0.75380249870173333"/>
    <m/>
    <m/>
    <m/>
    <m/>
    <m/>
    <m/>
    <m/>
    <m/>
    <m/>
    <m/>
    <n v="3"/>
  </r>
  <r>
    <n v="91"/>
    <s v="9834523478031368972"/>
    <x v="0"/>
    <d v="2023-11-21T00:00:00"/>
    <s v="ТКЗ"/>
    <x v="65"/>
    <n v="1368972"/>
    <x v="65"/>
    <x v="0"/>
    <s v="1003"/>
    <n v="1750"/>
    <s v="КГ"/>
    <n v="85.2"/>
    <n v="149100"/>
    <s v="без ЭТП"/>
    <d v="2023-11-25T00:00:00"/>
    <d v="2024-02-01T00:00:00"/>
    <s v="2024-0001"/>
    <d v="2024-03-05T00:00:00"/>
    <n v="1750"/>
    <n v="70"/>
    <n v="147000"/>
    <s v="1 кв. 2024"/>
    <s v="ООО Элора"/>
    <d v="2024-03-31T00:00:00"/>
    <s v="Никешина Е.С."/>
    <n v="-15.200000000000003"/>
    <n v="-2100"/>
    <n v="-0.17840375586854462"/>
    <m/>
    <m/>
    <m/>
    <m/>
    <m/>
    <m/>
    <m/>
    <m/>
    <m/>
    <m/>
    <n v="3"/>
  </r>
  <r>
    <n v="92"/>
    <s v="R0100072851374859"/>
    <x v="0"/>
    <d v="2023-11-21T00:00:00"/>
    <s v="ТКЗ"/>
    <x v="63"/>
    <n v="1374859"/>
    <x v="63"/>
    <x v="0"/>
    <s v="1003"/>
    <n v="1.0129999999999999"/>
    <s v="М"/>
    <n v="3195.73"/>
    <n v="3237.2744899999998"/>
    <s v="без ЭТП"/>
    <d v="2023-11-25T00:00:00"/>
    <d v="2024-02-01T00:00:00"/>
    <s v="2024-0001"/>
    <d v="2024-03-05T00:00:00"/>
    <n v="1.0129999999999999"/>
    <n v="1317.2161895360318"/>
    <n v="1601.2080000000001"/>
    <s v="до 1 кв.2024"/>
    <s v="ООО СпецМТР"/>
    <d v="2024-03-31T00:00:00"/>
    <s v="Никешина Е.С."/>
    <n v="-1878.5138104639682"/>
    <n v="-1636.0664899999997"/>
    <n v="-0.5878199379997584"/>
    <m/>
    <m/>
    <m/>
    <m/>
    <m/>
    <m/>
    <m/>
    <m/>
    <m/>
    <m/>
    <n v="3"/>
  </r>
  <r>
    <n v="93"/>
    <s v="R0100278731376907"/>
    <x v="0"/>
    <d v="2023-11-21T00:00:00"/>
    <s v="ТКЗ"/>
    <x v="67"/>
    <n v="1376907"/>
    <x v="67"/>
    <x v="0"/>
    <s v="1006"/>
    <n v="0.96"/>
    <s v="М"/>
    <n v="9597.2900000000009"/>
    <n v="9213.3984"/>
    <s v="без ЭТП"/>
    <d v="2023-11-25T00:00:00"/>
    <d v="2024-02-01T00:00:00"/>
    <s v="2024-0001"/>
    <d v="2024-03-05T00:00:00"/>
    <n v="0.96"/>
    <n v="4386.1770833333339"/>
    <n v="5052.8760000000002"/>
    <s v="1 кв. 2024"/>
    <s v="ТД Прогресс"/>
    <d v="2024-03-31T00:00:00"/>
    <s v="Никешина Е.С."/>
    <n v="-5211.1129166666669"/>
    <n v="-4160.5223999999998"/>
    <n v="-0.54297754018755984"/>
    <m/>
    <m/>
    <m/>
    <m/>
    <m/>
    <m/>
    <m/>
    <m/>
    <m/>
    <m/>
    <n v="3"/>
  </r>
  <r>
    <n v="94"/>
    <s v="R0100278731376906"/>
    <x v="0"/>
    <d v="2023-11-21T00:00:00"/>
    <s v="ТКЗ"/>
    <x v="67"/>
    <n v="1376906"/>
    <x v="67"/>
    <x v="0"/>
    <s v="1006"/>
    <n v="0.18"/>
    <s v="М"/>
    <n v="9597.2900000000009"/>
    <n v="1727.5122000000001"/>
    <s v="без ЭТП"/>
    <d v="2023-11-25T00:00:00"/>
    <d v="2024-02-01T00:00:00"/>
    <s v="2024-0001"/>
    <d v="2024-03-05T00:00:00"/>
    <n v="0.18"/>
    <n v="4386.1770833333339"/>
    <n v="947.41425000000004"/>
    <s v="1 кв. 2024"/>
    <s v="ТД Прогресс"/>
    <d v="2024-03-31T00:00:00"/>
    <s v="Никешина Е.С."/>
    <n v="-5211.1129166666669"/>
    <n v="-780.09795000000008"/>
    <n v="-0.54297754018755984"/>
    <m/>
    <m/>
    <m/>
    <m/>
    <m/>
    <m/>
    <m/>
    <m/>
    <m/>
    <m/>
    <n v="3"/>
  </r>
  <r>
    <n v="95"/>
    <s v="R0300000037227507"/>
    <x v="1"/>
    <s v="09.04.2024"/>
    <s v="ЭЛС"/>
    <x v="70"/>
    <n v="7227507"/>
    <x v="70"/>
    <x v="1"/>
    <n v="1090"/>
    <n v="1510.5"/>
    <s v="КГ"/>
    <n v="2328.21"/>
    <n v="3516761.2050000001"/>
    <s v="ЭТП Фабрикант"/>
    <d v="2024-04-09T00:00:00"/>
    <d v="2024-04-16T00:00:00"/>
    <s v="2024-0006"/>
    <d v="2024-04-17T00:00:00"/>
    <n v="1510.5"/>
    <n v="2350"/>
    <n v="4259610"/>
    <s v="2 кв. 2024"/>
    <s v="ООО «Научно-производственное объединение «Феникс»"/>
    <d v="2024-05-31T00:00:00"/>
    <s v="Никешина Е.С."/>
    <n v="21.789999999999964"/>
    <n v="742848.79499999993"/>
    <n v="9.3591213850983124E-3"/>
    <m/>
    <m/>
    <m/>
    <m/>
    <m/>
    <m/>
    <m/>
    <m/>
    <m/>
    <m/>
    <n v="3"/>
  </r>
  <r>
    <n v="96"/>
    <m/>
    <x v="2"/>
    <m/>
    <s v="ЭЛС"/>
    <x v="71"/>
    <m/>
    <x v="71"/>
    <x v="1"/>
    <n v="1090"/>
    <n v="169502.3381818182"/>
    <s v="КГ"/>
    <n v="27.5"/>
    <n v="4661314.3000000007"/>
    <s v="без ЭТП"/>
    <m/>
    <m/>
    <m/>
    <m/>
    <m/>
    <m/>
    <n v="5593577.1600000001"/>
    <m/>
    <s v="ПРОТОН"/>
    <m/>
    <m/>
    <m/>
    <m/>
    <m/>
    <m/>
    <m/>
    <m/>
    <m/>
    <m/>
    <m/>
    <m/>
    <m/>
    <m/>
    <m/>
    <m/>
  </r>
  <r>
    <n v="97"/>
    <s v="PP000916210005950635"/>
    <x v="3"/>
    <s v="06.06.2024"/>
    <s v="Дивизион ЕРС"/>
    <x v="72"/>
    <s v="0005950635"/>
    <x v="72"/>
    <x v="2"/>
    <n v="8103"/>
    <n v="3.2730000000000001"/>
    <s v="ТН"/>
    <n v="47203.43"/>
    <n v="154496.82639"/>
    <s v="без ЭТП"/>
    <d v="2024-06-10T00:00:00"/>
    <d v="2024-07-10T00:00:00"/>
    <s v="2024-0009"/>
    <d v="2024-07-11T00:00:00"/>
    <n v="3.2730000000000001"/>
    <n v="33050"/>
    <n v="129807.18000000001"/>
    <s v="3 кв.2024"/>
    <s v="ООО &quot;Стали и цветные металлы&quot;"/>
    <d v="2024-08-31T00:00:00"/>
    <s v="Никешина Е.С."/>
    <n v="-14153.43"/>
    <n v="-24689.646389999994"/>
    <n v="-0.29983901593591822"/>
    <m/>
    <m/>
    <m/>
    <m/>
    <m/>
    <m/>
    <m/>
    <m/>
    <m/>
    <m/>
    <n v="3"/>
  </r>
  <r>
    <n v="98"/>
    <s v="PP000939790006120052"/>
    <x v="3"/>
    <s v="06.06.2024"/>
    <s v="Дивизион ЕРС"/>
    <x v="73"/>
    <s v="0006120052"/>
    <x v="73"/>
    <x v="2"/>
    <n v="8103"/>
    <n v="5.29"/>
    <s v="ТН"/>
    <n v="98828.43"/>
    <n v="522802.39469999995"/>
    <s v="без ЭТП"/>
    <d v="2024-06-10T00:00:00"/>
    <d v="2024-07-10T00:00:00"/>
    <s v="2024-0009"/>
    <d v="2024-07-11T00:00:00"/>
    <n v="5.29"/>
    <n v="69500"/>
    <n v="441186"/>
    <s v="3 кв.2024"/>
    <s v="ООО &quot;Стали и цветные металлы&quot;"/>
    <d v="2024-08-31T00:00:00"/>
    <s v="Никешина Е.С."/>
    <n v="-29328.429999999993"/>
    <n v="-81616.394699999946"/>
    <n v="-0.29676106359273335"/>
    <m/>
    <m/>
    <m/>
    <m/>
    <m/>
    <m/>
    <m/>
    <m/>
    <m/>
    <m/>
    <n v="3"/>
  </r>
  <r>
    <n v="99"/>
    <s v="PP000964810006163203"/>
    <x v="3"/>
    <s v="06.06.2024"/>
    <s v="Дивизион ЕРС"/>
    <x v="74"/>
    <s v="0006163203"/>
    <x v="74"/>
    <x v="2"/>
    <n v="8103"/>
    <n v="0.97499999999999998"/>
    <s v="ТН"/>
    <n v="124164.07"/>
    <n v="121059.96825000001"/>
    <s v="без ЭТП"/>
    <d v="2024-06-10T00:00:00"/>
    <d v="2024-07-10T00:00:00"/>
    <s v="2024-0009"/>
    <d v="2024-07-11T00:00:00"/>
    <n v="0.97499999999999998"/>
    <n v="52000"/>
    <n v="60840"/>
    <s v="3 кв.2024"/>
    <s v="ООО &quot;Стали и цветные металлы&quot;"/>
    <d v="2024-08-31T00:00:00"/>
    <s v="Никешина Е.С."/>
    <n v="-72164.070000000007"/>
    <n v="-60219.968250000005"/>
    <n v="-0.5811992954161378"/>
    <m/>
    <m/>
    <m/>
    <m/>
    <m/>
    <m/>
    <m/>
    <m/>
    <m/>
    <m/>
    <n v="3"/>
  </r>
  <r>
    <n v="100"/>
    <s v="R2600004730006725812"/>
    <x v="3"/>
    <s v="06.06.2024"/>
    <s v="Дивизион ЕРС"/>
    <x v="75"/>
    <s v="0006725812"/>
    <x v="75"/>
    <x v="2"/>
    <n v="8103"/>
    <n v="1.2949999999999999"/>
    <s v="ТН"/>
    <n v="102571.34"/>
    <n v="132829.88529999999"/>
    <s v="без ЭТП"/>
    <d v="2024-06-10T00:00:00"/>
    <d v="2024-07-10T00:00:00"/>
    <s v="2024-0009"/>
    <d v="2024-07-11T00:00:00"/>
    <n v="1.2949999999999999"/>
    <n v="48000"/>
    <n v="74592"/>
    <s v="3 кв.2024"/>
    <s v="ООО &quot;Стали и цветные металлы&quot;"/>
    <d v="2024-08-31T00:00:00"/>
    <s v="Никешина Е.С."/>
    <n v="-54571.34"/>
    <n v="-58237.885299999994"/>
    <n v="-0.53203302208979619"/>
    <m/>
    <m/>
    <m/>
    <m/>
    <m/>
    <m/>
    <m/>
    <m/>
    <m/>
    <m/>
    <n v="3"/>
  </r>
  <r>
    <n v="101"/>
    <s v="110300.000650005977559"/>
    <x v="4"/>
    <s v="16.07.2024"/>
    <s v="Дирекция САЗ"/>
    <x v="76"/>
    <s v="0005977559"/>
    <x v="76"/>
    <x v="3"/>
    <n v="1001"/>
    <n v="1188.18"/>
    <s v="КГ"/>
    <n v="1927.76"/>
    <n v="2290525.8768000002"/>
    <s v="перепродажа Производителю"/>
    <d v="2024-07-16T00:00:00"/>
    <d v="2024-07-16T00:00:00"/>
    <s v="2024-0010"/>
    <d v="2024-07-16T00:00:00"/>
    <n v="1188.18"/>
    <n v="2050"/>
    <n v="2922922.8"/>
    <s v="3 кв.2024"/>
    <s v="ООО &quot;Скат&quot;"/>
    <d v="2024-08-31T00:00:00"/>
    <s v="Никешина Е.С."/>
    <n v="122.24000000000001"/>
    <n v="632396.92319999961"/>
    <n v="6.3410383035232609E-2"/>
    <m/>
    <m/>
    <m/>
    <m/>
    <m/>
    <m/>
    <m/>
    <m/>
    <m/>
    <m/>
    <n v="3"/>
  </r>
  <r>
    <n v="102"/>
    <s v="129900.008155039983"/>
    <x v="5"/>
    <d v="2024-07-16T00:00:00"/>
    <s v="Дирекция САЗ"/>
    <x v="77"/>
    <n v="5039983"/>
    <x v="77"/>
    <x v="3"/>
    <n v="1001"/>
    <n v="13587.36"/>
    <s v="КГ"/>
    <n v="81.25"/>
    <n v="1103973"/>
    <s v="без ЭТП"/>
    <d v="2024-07-19T00:00:00"/>
    <d v="2024-08-30T00:00:00"/>
    <s v="2024-0015"/>
    <d v="2024-08-30T00:00:00"/>
    <n v="13587.36"/>
    <n v="68.099999999999994"/>
    <n v="1110359.0592"/>
    <s v="3 кв.2024"/>
    <s v="ООО &quot;АРЛЕАН&quot;"/>
    <d v="2024-09-30T00:00:00"/>
    <s v="Никешина Е.С."/>
    <n v="-13.150000000000006"/>
    <n v="6386.0592000000179"/>
    <n v="-0.16184615384615386"/>
    <m/>
    <m/>
    <m/>
    <m/>
    <m/>
    <m/>
    <m/>
    <m/>
    <m/>
    <m/>
    <m/>
  </r>
  <r>
    <n v="104"/>
    <s v="9834523467460001294884"/>
    <x v="6"/>
    <d v="2024-08-05T00:00:00"/>
    <s v="ТКЗ"/>
    <x v="78"/>
    <s v="0001294884"/>
    <x v="78"/>
    <x v="0"/>
    <s v="1002"/>
    <n v="800"/>
    <s v="ШТ"/>
    <n v="8294.81"/>
    <n v="6635848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5"/>
    <s v="9834523467460001282625"/>
    <x v="6"/>
    <d v="2024-08-05T00:00:00"/>
    <s v="ТКЗ"/>
    <x v="78"/>
    <s v="0001282625"/>
    <x v="78"/>
    <x v="0"/>
    <s v="1002"/>
    <n v="478"/>
    <s v="ШТ"/>
    <n v="8294.81"/>
    <n v="3964919.1799999997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6"/>
    <s v="9834523467460001304824"/>
    <x v="6"/>
    <d v="2024-08-05T00:00:00"/>
    <s v="ТКЗ"/>
    <x v="78"/>
    <s v="0001304824"/>
    <x v="78"/>
    <x v="0"/>
    <s v="1002"/>
    <n v="400"/>
    <s v="ШТ"/>
    <n v="8294.81"/>
    <n v="3317924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7"/>
    <s v="9834523467460001235509"/>
    <x v="6"/>
    <d v="2024-08-05T00:00:00"/>
    <s v="ТКЗ"/>
    <x v="78"/>
    <s v="0001235509"/>
    <x v="78"/>
    <x v="0"/>
    <s v="1002"/>
    <n v="22"/>
    <s v="ШТ"/>
    <n v="8294.81"/>
    <n v="182485.81999999998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8"/>
    <s v="6635505013720001284412"/>
    <x v="6"/>
    <d v="2024-08-05T00:00:00"/>
    <s v="ТКЗ"/>
    <x v="79"/>
    <s v="0001284412"/>
    <x v="79"/>
    <x v="0"/>
    <s v="1016"/>
    <n v="64"/>
    <s v="КГ"/>
    <n v="1190"/>
    <n v="76160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9"/>
    <s v="900000.059550006265316"/>
    <x v="7"/>
    <d v="2024-07-01T00:00:00"/>
    <s v="УЗ_ЭЛС"/>
    <x v="80"/>
    <s v="0006265316"/>
    <x v="80"/>
    <x v="1"/>
    <n v="1000"/>
    <n v="4"/>
    <s v="ШТ"/>
    <n v="110.61499999999999"/>
    <n v="442.4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0"/>
    <s v="900000.059560006265317"/>
    <x v="7"/>
    <d v="2024-07-01T00:00:00"/>
    <s v="УЗ_ЭЛС"/>
    <x v="81"/>
    <s v="0006265317"/>
    <x v="81"/>
    <x v="1"/>
    <n v="1000"/>
    <n v="14"/>
    <s v="ШТ"/>
    <n v="112.59357142857142"/>
    <n v="1576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1"/>
    <s v="900000.060610005678923"/>
    <x v="7"/>
    <d v="2024-07-01T00:00:00"/>
    <s v="УЗ_ЭЛС"/>
    <x v="82"/>
    <s v="0005678923"/>
    <x v="82"/>
    <x v="1"/>
    <n v="1000"/>
    <n v="1"/>
    <s v="ШТ"/>
    <n v="3285.85"/>
    <n v="3285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2"/>
    <s v="900000.060610006163297"/>
    <x v="7"/>
    <d v="2024-07-01T00:00:00"/>
    <s v="УЗ_ЭЛС"/>
    <x v="82"/>
    <s v="0006163297"/>
    <x v="82"/>
    <x v="1"/>
    <n v="1000"/>
    <n v="2"/>
    <s v="ШТ"/>
    <n v="3285.85"/>
    <n v="6571.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3"/>
    <s v="900000.060610006674402"/>
    <x v="7"/>
    <d v="2024-07-01T00:00:00"/>
    <s v="УЗ_ЭЛС"/>
    <x v="82"/>
    <s v="0006674402"/>
    <x v="82"/>
    <x v="1"/>
    <n v="1000"/>
    <n v="1"/>
    <s v="ШТ"/>
    <n v="3285.85"/>
    <n v="3285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4"/>
    <s v="900000.183920006163344"/>
    <x v="7"/>
    <d v="2024-07-01T00:00:00"/>
    <s v="УЗ_ЭЛС"/>
    <x v="83"/>
    <s v="0006163344"/>
    <x v="83"/>
    <x v="1"/>
    <n v="1000"/>
    <n v="31"/>
    <s v="ШТ"/>
    <n v="478.90483870967739"/>
    <n v="14846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5"/>
    <s v="900000.187340005104590"/>
    <x v="7"/>
    <d v="2024-07-01T00:00:00"/>
    <s v="УЗ_ЭЛС"/>
    <x v="84"/>
    <s v="0005104590"/>
    <x v="84"/>
    <x v="1"/>
    <n v="1000"/>
    <n v="2"/>
    <s v="КМП"/>
    <n v="1205.8"/>
    <n v="2411.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6"/>
    <s v="900000.200620005348674"/>
    <x v="7"/>
    <d v="2024-07-01T00:00:00"/>
    <s v="УЗ_ЭЛС"/>
    <x v="85"/>
    <s v="0005348674"/>
    <x v="85"/>
    <x v="1"/>
    <n v="1000"/>
    <n v="25"/>
    <s v="ШТ"/>
    <n v="88.034400000000005"/>
    <n v="2200.8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7"/>
    <s v="900102.000360004923539"/>
    <x v="7"/>
    <d v="2024-07-01T00:00:00"/>
    <s v="УЗ_ЭЛС"/>
    <x v="86"/>
    <s v="0004923539"/>
    <x v="86"/>
    <x v="1"/>
    <n v="1000"/>
    <n v="1"/>
    <s v="ШТ"/>
    <n v="872.83"/>
    <n v="87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8"/>
    <s v="900102.000360004942122"/>
    <x v="7"/>
    <d v="2024-07-01T00:00:00"/>
    <s v="УЗ_ЭЛС"/>
    <x v="86"/>
    <s v="0004942122"/>
    <x v="86"/>
    <x v="1"/>
    <n v="1000"/>
    <n v="5"/>
    <s v="ШТ"/>
    <n v="872.82600000000002"/>
    <n v="4364.1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9"/>
    <s v="900102.000360005072935"/>
    <x v="7"/>
    <d v="2024-07-01T00:00:00"/>
    <s v="УЗ_ЭЛС"/>
    <x v="86"/>
    <s v="0005072935"/>
    <x v="86"/>
    <x v="1"/>
    <n v="1000"/>
    <n v="5"/>
    <s v="ШТ"/>
    <n v="872.82600000000002"/>
    <n v="4364.1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0"/>
    <s v="900102.000360005348675"/>
    <x v="7"/>
    <d v="2024-07-01T00:00:00"/>
    <s v="УЗ_ЭЛС"/>
    <x v="86"/>
    <s v="0005348675"/>
    <x v="86"/>
    <x v="1"/>
    <n v="1000"/>
    <n v="3"/>
    <s v="ШТ"/>
    <n v="872.82666666666671"/>
    <n v="2618.4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1"/>
    <s v="900102.000830006219457"/>
    <x v="7"/>
    <d v="2024-07-01T00:00:00"/>
    <s v="УЗ_ЭЛС"/>
    <x v="87"/>
    <s v="0006219457"/>
    <x v="87"/>
    <x v="1"/>
    <n v="1000"/>
    <n v="1"/>
    <s v="ШТ"/>
    <n v="55603.19"/>
    <n v="55603.1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2"/>
    <s v="900102.000920006285875"/>
    <x v="7"/>
    <d v="2024-07-01T00:00:00"/>
    <s v="УЗ_ЭЛС"/>
    <x v="88"/>
    <s v="0006285875"/>
    <x v="88"/>
    <x v="1"/>
    <n v="1000"/>
    <n v="12"/>
    <s v="ШТ"/>
    <n v="914.37750000000005"/>
    <n v="10972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3"/>
    <s v="900102.001510005593455"/>
    <x v="7"/>
    <d v="2024-07-01T00:00:00"/>
    <s v="УЗ_ЭЛС"/>
    <x v="89"/>
    <s v="0005593455"/>
    <x v="89"/>
    <x v="1"/>
    <n v="1000"/>
    <n v="2"/>
    <s v="ШТ"/>
    <n v="3662.7350000000001"/>
    <n v="7325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4"/>
    <s v="900102.001700006505894"/>
    <x v="7"/>
    <d v="2024-07-01T00:00:00"/>
    <s v="УЗ_ЭЛС"/>
    <x v="90"/>
    <s v="0006505894"/>
    <x v="90"/>
    <x v="1"/>
    <n v="1000"/>
    <n v="12"/>
    <s v="ШТ"/>
    <n v="291.08499999999998"/>
    <n v="3493.019999999999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5"/>
    <s v="900102.001720005193417"/>
    <x v="7"/>
    <d v="2024-07-01T00:00:00"/>
    <s v="УЗ_ЭЛС"/>
    <x v="91"/>
    <s v="0005193417"/>
    <x v="91"/>
    <x v="1"/>
    <n v="1000"/>
    <n v="3"/>
    <s v="ШТ"/>
    <n v="332.21333333333331"/>
    <n v="996.6399999999998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6"/>
    <s v="900102.001850005155176"/>
    <x v="7"/>
    <d v="2024-07-01T00:00:00"/>
    <s v="УЗ_ЭЛС"/>
    <x v="92"/>
    <s v="0005155176"/>
    <x v="92"/>
    <x v="1"/>
    <n v="1000"/>
    <n v="17"/>
    <s v="ШТ"/>
    <n v="146.85529411764705"/>
    <n v="2496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7"/>
    <s v="900102.001850005155179"/>
    <x v="7"/>
    <d v="2024-07-01T00:00:00"/>
    <s v="УЗ_ЭЛС"/>
    <x v="92"/>
    <s v="0005155179"/>
    <x v="92"/>
    <x v="1"/>
    <n v="1000"/>
    <n v="20"/>
    <s v="ШТ"/>
    <n v="146.85550000000001"/>
    <n v="2937.1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8"/>
    <s v="900102.001850005155182"/>
    <x v="7"/>
    <d v="2024-07-01T00:00:00"/>
    <s v="УЗ_ЭЛС"/>
    <x v="92"/>
    <s v="0005155182"/>
    <x v="92"/>
    <x v="1"/>
    <n v="1000"/>
    <n v="20"/>
    <s v="ШТ"/>
    <n v="146.85550000000001"/>
    <n v="2937.1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9"/>
    <s v="900102.001900006265327"/>
    <x v="7"/>
    <d v="2024-07-01T00:00:00"/>
    <s v="УЗ_ЭЛС"/>
    <x v="93"/>
    <s v="0006265327"/>
    <x v="93"/>
    <x v="1"/>
    <n v="1000"/>
    <n v="48"/>
    <s v="ШТ"/>
    <n v="259.21729166666665"/>
    <n v="12442.4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0"/>
    <s v="900102.002400005678830"/>
    <x v="7"/>
    <d v="2024-07-01T00:00:00"/>
    <s v="УЗ_ЭЛС"/>
    <x v="94"/>
    <s v="0005678830"/>
    <x v="94"/>
    <x v="1"/>
    <n v="1000"/>
    <n v="1"/>
    <s v="КМП"/>
    <n v="1809.51"/>
    <n v="1809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1"/>
    <s v="900102.002600006182421"/>
    <x v="7"/>
    <d v="2024-07-01T00:00:00"/>
    <s v="УЗ_ЭЛС"/>
    <x v="95"/>
    <s v="0006182421"/>
    <x v="95"/>
    <x v="1"/>
    <n v="1000"/>
    <n v="2"/>
    <s v="ШТ"/>
    <n v="240"/>
    <n v="480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2"/>
    <s v="900102.002600006438633"/>
    <x v="7"/>
    <d v="2024-07-01T00:00:00"/>
    <s v="УЗ_ЭЛС"/>
    <x v="95"/>
    <s v="0006438633"/>
    <x v="95"/>
    <x v="1"/>
    <n v="1000"/>
    <n v="5"/>
    <s v="ШТ"/>
    <n v="240.00200000000001"/>
    <n v="1200.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3"/>
    <s v="900102.002640006379756"/>
    <x v="7"/>
    <d v="2024-07-01T00:00:00"/>
    <s v="УЗ_ЭЛС"/>
    <x v="96"/>
    <s v="0006379756"/>
    <x v="96"/>
    <x v="1"/>
    <n v="1000"/>
    <n v="2"/>
    <s v="КМП"/>
    <n v="542.125"/>
    <n v="1084.2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4"/>
    <s v="900102.002640006674274"/>
    <x v="7"/>
    <d v="2024-07-01T00:00:00"/>
    <s v="УЗ_ЭЛС"/>
    <x v="96"/>
    <s v="0006674274"/>
    <x v="96"/>
    <x v="1"/>
    <n v="1000"/>
    <n v="3"/>
    <s v="КМП"/>
    <n v="542.12333333333333"/>
    <n v="1626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5"/>
    <s v="900102.002700006618845"/>
    <x v="7"/>
    <d v="2024-07-01T00:00:00"/>
    <s v="УЗ_ЭЛС"/>
    <x v="97"/>
    <s v="0006618845"/>
    <x v="97"/>
    <x v="1"/>
    <n v="1000"/>
    <n v="1"/>
    <s v="ШТ"/>
    <n v="4722.71"/>
    <n v="4722.7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6"/>
    <s v="900102.002770005803777"/>
    <x v="7"/>
    <d v="2024-07-01T00:00:00"/>
    <s v="УЗ_ЭЛС"/>
    <x v="98"/>
    <s v="0005803777"/>
    <x v="98"/>
    <x v="1"/>
    <n v="1000"/>
    <n v="2"/>
    <s v="ШТ"/>
    <n v="543.54999999999995"/>
    <n v="1087.09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7"/>
    <s v="900102.002770005805845"/>
    <x v="7"/>
    <d v="2024-07-01T00:00:00"/>
    <s v="УЗ_ЭЛС"/>
    <x v="98"/>
    <s v="0005805845"/>
    <x v="98"/>
    <x v="1"/>
    <n v="1000"/>
    <n v="10"/>
    <s v="ШТ"/>
    <n v="543.55200000000002"/>
    <n v="5435.5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8"/>
    <s v="900102.002790005829293"/>
    <x v="7"/>
    <d v="2024-07-01T00:00:00"/>
    <s v="УЗ_ЭЛС"/>
    <x v="99"/>
    <s v="0005829293"/>
    <x v="99"/>
    <x v="1"/>
    <n v="1000"/>
    <n v="5"/>
    <s v="ШТ"/>
    <n v="395.81599999999997"/>
    <n v="1979.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9"/>
    <s v="900102.002790006070107"/>
    <x v="7"/>
    <d v="2024-07-01T00:00:00"/>
    <s v="УЗ_ЭЛС"/>
    <x v="99"/>
    <s v="0006070107"/>
    <x v="99"/>
    <x v="1"/>
    <n v="1000"/>
    <n v="5"/>
    <s v="ШТ"/>
    <n v="395.81599999999997"/>
    <n v="1979.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0"/>
    <s v="900102.002950006680479"/>
    <x v="7"/>
    <d v="2024-07-01T00:00:00"/>
    <s v="УЗ_ЭЛС"/>
    <x v="100"/>
    <s v="0006680479"/>
    <x v="100"/>
    <x v="1"/>
    <n v="1000"/>
    <n v="2"/>
    <s v="ШТ"/>
    <n v="4979.1499999999996"/>
    <n v="9958.299999999999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1"/>
    <s v="900102.003040006485340"/>
    <x v="7"/>
    <d v="2024-07-01T00:00:00"/>
    <s v="УЗ_ЭЛС"/>
    <x v="101"/>
    <s v="0006485340"/>
    <x v="101"/>
    <x v="1"/>
    <n v="1000"/>
    <n v="1"/>
    <s v="ШТ"/>
    <n v="38965.47"/>
    <n v="38965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2"/>
    <s v="900102.003350006114968"/>
    <x v="7"/>
    <d v="2024-07-01T00:00:00"/>
    <s v="УЗ_ЭЛС"/>
    <x v="102"/>
    <s v="0006114968"/>
    <x v="102"/>
    <x v="1"/>
    <n v="1000"/>
    <n v="1"/>
    <s v="ШТ"/>
    <n v="601.37"/>
    <n v="601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3"/>
    <s v="900102.003350006228547"/>
    <x v="7"/>
    <d v="2024-07-01T00:00:00"/>
    <s v="УЗ_ЭЛС"/>
    <x v="102"/>
    <s v="0006228547"/>
    <x v="102"/>
    <x v="1"/>
    <n v="1000"/>
    <n v="4"/>
    <s v="ШТ"/>
    <n v="601.375"/>
    <n v="2405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4"/>
    <s v="R1100000620006265311"/>
    <x v="7"/>
    <d v="2024-07-01T00:00:00"/>
    <s v="УЗ_ЭЛС"/>
    <x v="103"/>
    <s v="0006265311"/>
    <x v="103"/>
    <x v="1"/>
    <n v="1000"/>
    <n v="2.3330000000000002"/>
    <s v="КМП"/>
    <n v="3706.1165880840122"/>
    <n v="8646.3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5"/>
    <s v="R1100000650006700591"/>
    <x v="7"/>
    <d v="2024-07-01T00:00:00"/>
    <s v="УЗ_ЭЛС"/>
    <x v="104"/>
    <s v="0006700591"/>
    <x v="104"/>
    <x v="1"/>
    <n v="1000"/>
    <n v="5.75"/>
    <s v="КМП"/>
    <n v="3483.5358139534887"/>
    <n v="20030.33093023256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6"/>
    <s v="R1100000660006700592"/>
    <x v="7"/>
    <d v="2024-07-01T00:00:00"/>
    <s v="УЗ_ЭЛС"/>
    <x v="105"/>
    <s v="0006700592"/>
    <x v="105"/>
    <x v="1"/>
    <n v="1000"/>
    <n v="1"/>
    <s v="КМП"/>
    <n v="2617.59"/>
    <n v="2617.5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7"/>
    <s v="R1100000680006597272"/>
    <x v="7"/>
    <d v="2024-07-01T00:00:00"/>
    <s v="УЗ_ЭЛС"/>
    <x v="106"/>
    <s v="0006597272"/>
    <x v="106"/>
    <x v="1"/>
    <n v="1000"/>
    <n v="8"/>
    <s v="ШТ"/>
    <n v="548.10125000000005"/>
    <n v="4384.8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8"/>
    <s v="R1100000690006136994"/>
    <x v="7"/>
    <d v="2024-07-01T00:00:00"/>
    <s v="УЗ_ЭЛС"/>
    <x v="107"/>
    <s v="0006136994"/>
    <x v="107"/>
    <x v="1"/>
    <n v="1000"/>
    <n v="3"/>
    <s v="ШТ"/>
    <n v="587.79333333333341"/>
    <n v="1763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9"/>
    <s v="R1100000690006181743"/>
    <x v="7"/>
    <d v="2024-07-01T00:00:00"/>
    <s v="УЗ_ЭЛС"/>
    <x v="107"/>
    <s v="0006181743"/>
    <x v="107"/>
    <x v="1"/>
    <n v="1000"/>
    <n v="4"/>
    <s v="ШТ"/>
    <n v="587.79250000000002"/>
    <n v="2351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0"/>
    <s v="R1100092080006674390"/>
    <x v="7"/>
    <d v="2024-07-01T00:00:00"/>
    <s v="УЗ_ЭЛС"/>
    <x v="108"/>
    <s v="0006674390"/>
    <x v="108"/>
    <x v="1"/>
    <n v="1000"/>
    <n v="1"/>
    <s v="ШТ"/>
    <n v="2030.8"/>
    <n v="2030.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1"/>
    <s v="R1100093800006618958"/>
    <x v="7"/>
    <d v="2024-07-01T00:00:00"/>
    <s v="УЗ_ЭЛС"/>
    <x v="109"/>
    <s v="0006618958"/>
    <x v="109"/>
    <x v="1"/>
    <n v="1000"/>
    <n v="1"/>
    <s v="КМП"/>
    <n v="1618.45"/>
    <n v="1618.4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2"/>
    <s v="R1100094330006088247"/>
    <x v="7"/>
    <d v="2024-07-01T00:00:00"/>
    <s v="УЗ_ЭЛС"/>
    <x v="110"/>
    <s v="0006088247"/>
    <x v="110"/>
    <x v="1"/>
    <n v="1000"/>
    <n v="30"/>
    <s v="ШТ"/>
    <n v="17905.146000000001"/>
    <n v="537154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3"/>
    <s v="R1100095020005355810"/>
    <x v="7"/>
    <d v="2024-07-01T00:00:00"/>
    <s v="УЗ_ЭЛС"/>
    <x v="111"/>
    <s v="0005355810"/>
    <x v="111"/>
    <x v="1"/>
    <n v="1000"/>
    <n v="1"/>
    <s v="КМП"/>
    <n v="3300.31"/>
    <n v="3300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4"/>
    <s v="R1100095860006061802"/>
    <x v="7"/>
    <d v="2024-07-01T00:00:00"/>
    <s v="УЗ_ЭЛС"/>
    <x v="112"/>
    <s v="0006061802"/>
    <x v="112"/>
    <x v="1"/>
    <n v="1000"/>
    <n v="1"/>
    <s v="ШТ"/>
    <n v="3323.32"/>
    <n v="3323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5"/>
    <s v="R1100123720006674270"/>
    <x v="7"/>
    <d v="2024-07-01T00:00:00"/>
    <s v="УЗ_ЭЛС"/>
    <x v="113"/>
    <s v="0006674270"/>
    <x v="113"/>
    <x v="1"/>
    <n v="1000"/>
    <n v="54"/>
    <s v="ШТ"/>
    <n v="28.331666666666667"/>
    <n v="1529.9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6"/>
    <s v="R1100123720006692473"/>
    <x v="7"/>
    <d v="2024-07-01T00:00:00"/>
    <s v="УЗ_ЭЛС"/>
    <x v="113"/>
    <s v="0006692473"/>
    <x v="113"/>
    <x v="1"/>
    <n v="1000"/>
    <n v="50"/>
    <s v="ШТ"/>
    <n v="28.331799999999998"/>
    <n v="1416.5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7"/>
    <s v="R1100124470005593453"/>
    <x v="7"/>
    <d v="2024-07-01T00:00:00"/>
    <s v="УЗ_ЭЛС"/>
    <x v="114"/>
    <s v="0005593453"/>
    <x v="114"/>
    <x v="1"/>
    <n v="1000"/>
    <n v="4"/>
    <s v="ШТ"/>
    <n v="32249.6875"/>
    <n v="128998.7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8"/>
    <s v="R1100124480005593452"/>
    <x v="7"/>
    <d v="2024-07-01T00:00:00"/>
    <s v="УЗ_ЭЛС"/>
    <x v="115"/>
    <s v="0005593452"/>
    <x v="115"/>
    <x v="1"/>
    <n v="1000"/>
    <n v="1"/>
    <s v="ШТ"/>
    <n v="31202.51"/>
    <n v="31202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9"/>
    <s v="R1100124520005193395"/>
    <x v="7"/>
    <d v="2024-07-01T00:00:00"/>
    <s v="УЗ_ЭЛС"/>
    <x v="116"/>
    <s v="0005193395"/>
    <x v="116"/>
    <x v="1"/>
    <n v="1000"/>
    <n v="1"/>
    <s v="ШТ"/>
    <n v="587.52"/>
    <n v="587.5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0"/>
    <s v="R1100124520005193419"/>
    <x v="7"/>
    <d v="2024-07-01T00:00:00"/>
    <s v="УЗ_ЭЛС"/>
    <x v="116"/>
    <s v="0005193419"/>
    <x v="116"/>
    <x v="1"/>
    <n v="1000"/>
    <n v="8"/>
    <s v="ШТ"/>
    <n v="587.52"/>
    <n v="4700.1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1"/>
    <s v="R1100124560007179063"/>
    <x v="7"/>
    <d v="2024-07-01T00:00:00"/>
    <s v="УЗ_ЭЛС"/>
    <x v="117"/>
    <s v="0007179063"/>
    <x v="117"/>
    <x v="1"/>
    <n v="1000"/>
    <n v="3"/>
    <s v="ШТ"/>
    <n v="810.40666666666664"/>
    <n v="2431.21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2"/>
    <s v="R1100133640006618822"/>
    <x v="7"/>
    <d v="2024-07-01T00:00:00"/>
    <s v="УЗ_ЭЛС"/>
    <x v="118"/>
    <s v="0006618822"/>
    <x v="118"/>
    <x v="1"/>
    <n v="1000"/>
    <n v="2"/>
    <s v="ШТ"/>
    <n v="2592.08"/>
    <n v="5184.1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3"/>
    <s v="R1100139330006674242"/>
    <x v="7"/>
    <d v="2024-07-01T00:00:00"/>
    <s v="УЗ_ЭЛС"/>
    <x v="119"/>
    <s v="0006674242"/>
    <x v="119"/>
    <x v="1"/>
    <n v="1000"/>
    <n v="1"/>
    <s v="ШТ"/>
    <n v="1038.6199999999999"/>
    <n v="1038.6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4"/>
    <s v="R1100139330006851288"/>
    <x v="7"/>
    <d v="2024-07-01T00:00:00"/>
    <s v="УЗ_ЭЛС"/>
    <x v="119"/>
    <s v="0006851288"/>
    <x v="119"/>
    <x v="1"/>
    <n v="1000"/>
    <n v="1"/>
    <s v="ШТ"/>
    <n v="1038.6199999999999"/>
    <n v="1038.6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5"/>
    <s v="R1100139340006675625"/>
    <x v="7"/>
    <d v="2024-07-01T00:00:00"/>
    <s v="УЗ_ЭЛС"/>
    <x v="120"/>
    <s v="0006675625"/>
    <x v="120"/>
    <x v="1"/>
    <n v="1000"/>
    <n v="1"/>
    <s v="КТ"/>
    <n v="929.26"/>
    <n v="929.2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6"/>
    <s v="R1100139340006851289"/>
    <x v="7"/>
    <d v="2024-07-01T00:00:00"/>
    <s v="УЗ_ЭЛС"/>
    <x v="120"/>
    <s v="0006851289"/>
    <x v="120"/>
    <x v="1"/>
    <n v="1000"/>
    <n v="1"/>
    <s v="КТ"/>
    <n v="929.26"/>
    <n v="929.2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7"/>
    <s v="R1100142480006674243"/>
    <x v="7"/>
    <d v="2024-07-01T00:00:00"/>
    <s v="УЗ_ЭЛС"/>
    <x v="121"/>
    <s v="0006674243"/>
    <x v="121"/>
    <x v="1"/>
    <n v="1000"/>
    <n v="4"/>
    <s v="ШТ"/>
    <n v="360.46249999999998"/>
    <n v="1441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8"/>
    <s v="R1100142480006800955"/>
    <x v="7"/>
    <d v="2024-07-01T00:00:00"/>
    <s v="УЗ_ЭЛС"/>
    <x v="121"/>
    <s v="0006800955"/>
    <x v="121"/>
    <x v="1"/>
    <n v="1000"/>
    <n v="4"/>
    <s v="ШТ"/>
    <n v="360.46249999999998"/>
    <n v="1441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1"/>
    <s v="R1100205710006597270"/>
    <x v="7"/>
    <d v="2024-07-01T00:00:00"/>
    <s v="УЗ_ЭЛС"/>
    <x v="122"/>
    <s v="0006597270"/>
    <x v="122"/>
    <x v="1"/>
    <n v="1000"/>
    <n v="5"/>
    <s v="ШТ"/>
    <n v="1219.0239999999999"/>
    <n v="6095.11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2"/>
    <s v="R1100205770005565429"/>
    <x v="7"/>
    <d v="2024-07-01T00:00:00"/>
    <s v="УЗ_ЭЛС"/>
    <x v="123"/>
    <s v="0005565429"/>
    <x v="123"/>
    <x v="1"/>
    <n v="1000"/>
    <n v="1.8"/>
    <s v="КМП"/>
    <n v="427.56111111111113"/>
    <n v="769.6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3"/>
    <s v="R1100206550005592281"/>
    <x v="7"/>
    <d v="2024-07-01T00:00:00"/>
    <s v="УЗ_ЭЛС"/>
    <x v="124"/>
    <s v="0005592281"/>
    <x v="124"/>
    <x v="1"/>
    <n v="1000"/>
    <n v="0.8"/>
    <s v="КМП"/>
    <n v="2307.8874999999998"/>
    <n v="1846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4"/>
    <s v="R1100206550005794674"/>
    <x v="7"/>
    <d v="2024-07-01T00:00:00"/>
    <s v="УЗ_ЭЛС"/>
    <x v="124"/>
    <s v="0005794674"/>
    <x v="124"/>
    <x v="1"/>
    <n v="1000"/>
    <n v="1"/>
    <s v="КМП"/>
    <n v="2307.88"/>
    <n v="2307.8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5"/>
    <s v="R1100206550006121925"/>
    <x v="7"/>
    <d v="2024-07-01T00:00:00"/>
    <s v="УЗ_ЭЛС"/>
    <x v="124"/>
    <s v="0006121925"/>
    <x v="124"/>
    <x v="1"/>
    <n v="1000"/>
    <n v="4"/>
    <s v="КМП"/>
    <n v="2307.8850000000002"/>
    <n v="9231.54000000000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6"/>
    <s v="R1100206680005656410"/>
    <x v="7"/>
    <d v="2024-07-01T00:00:00"/>
    <s v="УЗ_ЭЛС"/>
    <x v="125"/>
    <s v="0005656410"/>
    <x v="125"/>
    <x v="1"/>
    <n v="1000"/>
    <n v="12"/>
    <s v="КМП"/>
    <n v="1719.5741666666665"/>
    <n v="20634.8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7"/>
    <s v="R1100206680005766027"/>
    <x v="7"/>
    <d v="2024-07-01T00:00:00"/>
    <s v="УЗ_ЭЛС"/>
    <x v="125"/>
    <s v="0005766027"/>
    <x v="125"/>
    <x v="1"/>
    <n v="1000"/>
    <n v="2"/>
    <s v="КМП"/>
    <n v="1719.575"/>
    <n v="3439.1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8"/>
    <s v="R1100206680006061436"/>
    <x v="7"/>
    <d v="2024-07-01T00:00:00"/>
    <s v="УЗ_ЭЛС"/>
    <x v="125"/>
    <s v="0006061436"/>
    <x v="125"/>
    <x v="1"/>
    <n v="1000"/>
    <n v="5"/>
    <s v="КМП"/>
    <n v="1719.5740000000001"/>
    <n v="8597.8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9"/>
    <s v="R1100206680006136996"/>
    <x v="7"/>
    <d v="2024-07-01T00:00:00"/>
    <s v="УЗ_ЭЛС"/>
    <x v="125"/>
    <s v="0006136996"/>
    <x v="125"/>
    <x v="1"/>
    <n v="1000"/>
    <n v="1"/>
    <s v="КМП"/>
    <n v="1719.57"/>
    <n v="1719.5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0"/>
    <s v="R1100206680006181753"/>
    <x v="7"/>
    <d v="2024-07-01T00:00:00"/>
    <s v="УЗ_ЭЛС"/>
    <x v="125"/>
    <s v="0006181753"/>
    <x v="125"/>
    <x v="1"/>
    <n v="1000"/>
    <n v="1"/>
    <s v="КМП"/>
    <n v="1719.57"/>
    <n v="1719.5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1"/>
    <s v="R1100214640005592067"/>
    <x v="7"/>
    <d v="2024-07-01T00:00:00"/>
    <s v="УЗ_ЭЛС"/>
    <x v="126"/>
    <s v="0005592067"/>
    <x v="126"/>
    <x v="1"/>
    <n v="1000"/>
    <n v="2"/>
    <s v="М"/>
    <n v="201.36636363636364"/>
    <n v="402.7327272727272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2"/>
    <s v="R1100214640005592130"/>
    <x v="7"/>
    <d v="2024-07-01T00:00:00"/>
    <s v="УЗ_ЭЛС"/>
    <x v="126"/>
    <s v="0005592130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3"/>
    <s v="R1100214640005663737"/>
    <x v="7"/>
    <d v="2024-07-01T00:00:00"/>
    <s v="УЗ_ЭЛС"/>
    <x v="126"/>
    <s v="0005663737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4"/>
    <s v="R1100214640005736763"/>
    <x v="7"/>
    <d v="2024-07-01T00:00:00"/>
    <s v="УЗ_ЭЛС"/>
    <x v="126"/>
    <s v="000573676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5"/>
    <s v="R1100214640005780553"/>
    <x v="7"/>
    <d v="2024-07-01T00:00:00"/>
    <s v="УЗ_ЭЛС"/>
    <x v="126"/>
    <s v="000578055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6"/>
    <s v="R1100214640005829296"/>
    <x v="7"/>
    <d v="2024-07-01T00:00:00"/>
    <s v="УЗ_ЭЛС"/>
    <x v="126"/>
    <s v="0005829296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7"/>
    <s v="R1100214640005829481"/>
    <x v="7"/>
    <d v="2024-07-01T00:00:00"/>
    <s v="УЗ_ЭЛС"/>
    <x v="126"/>
    <s v="0005829481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8"/>
    <s v="R1100214640005830688"/>
    <x v="7"/>
    <d v="2024-07-01T00:00:00"/>
    <s v="УЗ_ЭЛС"/>
    <x v="126"/>
    <s v="0005830688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9"/>
    <s v="R1100214640006007368"/>
    <x v="7"/>
    <d v="2024-07-01T00:00:00"/>
    <s v="УЗ_ЭЛС"/>
    <x v="126"/>
    <s v="0006007368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0"/>
    <s v="R1100214640006061473"/>
    <x v="7"/>
    <d v="2024-07-01T00:00:00"/>
    <s v="УЗ_ЭЛС"/>
    <x v="126"/>
    <s v="000606147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1"/>
    <s v="R1100214650006136990"/>
    <x v="7"/>
    <d v="2024-07-01T00:00:00"/>
    <s v="УЗ_ЭЛС"/>
    <x v="127"/>
    <s v="0006136990"/>
    <x v="127"/>
    <x v="1"/>
    <n v="1000"/>
    <n v="17"/>
    <s v="ШТ"/>
    <n v="1787.0970588235296"/>
    <n v="30380.6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2"/>
    <s v="R1100215180005559664"/>
    <x v="7"/>
    <d v="2024-07-01T00:00:00"/>
    <s v="УЗ_ЭЛС"/>
    <x v="128"/>
    <s v="0005559664"/>
    <x v="128"/>
    <x v="1"/>
    <n v="1000"/>
    <n v="0.92"/>
    <s v="КМП"/>
    <n v="1450"/>
    <n v="133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3"/>
    <s v="R1100215180005565433"/>
    <x v="7"/>
    <d v="2024-07-01T00:00:00"/>
    <s v="УЗ_ЭЛС"/>
    <x v="128"/>
    <s v="0005565433"/>
    <x v="128"/>
    <x v="1"/>
    <n v="1000"/>
    <n v="1"/>
    <s v="КМП"/>
    <n v="1450"/>
    <n v="1450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4"/>
    <s v="R1100215190006438588"/>
    <x v="7"/>
    <d v="2024-07-01T00:00:00"/>
    <s v="УЗ_ЭЛС"/>
    <x v="129"/>
    <s v="0006438588"/>
    <x v="129"/>
    <x v="1"/>
    <n v="1000"/>
    <n v="1"/>
    <s v="ШТ"/>
    <n v="261.42"/>
    <n v="261.4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5"/>
    <s v="R1100215270005498263"/>
    <x v="7"/>
    <d v="2024-07-01T00:00:00"/>
    <s v="УЗ_ЭЛС"/>
    <x v="130"/>
    <s v="0005498263"/>
    <x v="130"/>
    <x v="1"/>
    <n v="1000"/>
    <n v="2"/>
    <s v="ШТ"/>
    <n v="2347.86"/>
    <n v="4695.7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6"/>
    <s v="R1100215270006499089"/>
    <x v="7"/>
    <d v="2024-07-01T00:00:00"/>
    <s v="УЗ_ЭЛС"/>
    <x v="130"/>
    <s v="0006499089"/>
    <x v="130"/>
    <x v="1"/>
    <n v="1000"/>
    <n v="4"/>
    <s v="ШТ"/>
    <n v="2347.8575000000001"/>
    <n v="9391.4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7"/>
    <s v="R1100215450007354208"/>
    <x v="7"/>
    <d v="2024-07-01T00:00:00"/>
    <s v="УЗ_ЭЛС"/>
    <x v="131"/>
    <s v="0007354208"/>
    <x v="131"/>
    <x v="1"/>
    <n v="1000"/>
    <n v="2"/>
    <s v="ШТ"/>
    <n v="256.51499999999999"/>
    <n v="513.0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8"/>
    <s v="R1100215460005592134"/>
    <x v="7"/>
    <d v="2024-07-01T00:00:00"/>
    <s v="УЗ_ЭЛС"/>
    <x v="132"/>
    <s v="0005592134"/>
    <x v="132"/>
    <x v="1"/>
    <n v="1000"/>
    <n v="22"/>
    <s v="ШТ"/>
    <n v="66.097272727272738"/>
    <n v="1454.140000000000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9"/>
    <s v="R1100215640005565093"/>
    <x v="7"/>
    <d v="2024-07-01T00:00:00"/>
    <s v="УЗ_ЭЛС"/>
    <x v="133"/>
    <s v="0005565093"/>
    <x v="133"/>
    <x v="1"/>
    <n v="1000"/>
    <n v="3.2"/>
    <s v="КМП"/>
    <n v="395.32499999999999"/>
    <n v="1265.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0"/>
    <s v="R1100215700007299469"/>
    <x v="7"/>
    <d v="2024-07-01T00:00:00"/>
    <s v="УЗ_ЭЛС"/>
    <x v="134"/>
    <s v="0007299469"/>
    <x v="134"/>
    <x v="1"/>
    <n v="1000"/>
    <n v="1"/>
    <s v="КМП"/>
    <n v="530.51"/>
    <n v="530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1"/>
    <s v="R1100215850006228443"/>
    <x v="7"/>
    <d v="2024-07-01T00:00:00"/>
    <s v="УЗ_ЭЛС"/>
    <x v="135"/>
    <s v="0006228443"/>
    <x v="135"/>
    <x v="1"/>
    <n v="1000"/>
    <n v="6"/>
    <s v="ШТ"/>
    <n v="1700.0466666666669"/>
    <n v="10200.2800000000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2"/>
    <s v="R1100215850006393685"/>
    <x v="7"/>
    <d v="2024-07-01T00:00:00"/>
    <s v="УЗ_ЭЛС"/>
    <x v="135"/>
    <s v="0006393685"/>
    <x v="135"/>
    <x v="1"/>
    <n v="1000"/>
    <n v="36"/>
    <s v="ШТ"/>
    <n v="1700.0474999999999"/>
    <n v="61201.7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3"/>
    <s v="R1100215890005592141"/>
    <x v="7"/>
    <d v="2024-07-01T00:00:00"/>
    <s v="УЗ_ЭЛС"/>
    <x v="136"/>
    <s v="0005592141"/>
    <x v="136"/>
    <x v="1"/>
    <n v="1000"/>
    <n v="1"/>
    <s v="ШТ"/>
    <n v="139.66"/>
    <n v="139.6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4"/>
    <s v="R1100215950006379739"/>
    <x v="7"/>
    <d v="2024-07-01T00:00:00"/>
    <s v="УЗ_ЭЛС"/>
    <x v="137"/>
    <s v="0006379739"/>
    <x v="137"/>
    <x v="1"/>
    <n v="1000"/>
    <n v="1.6"/>
    <s v="КМП"/>
    <n v="523.4375"/>
    <n v="837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5"/>
    <s v="R1100215950006674268"/>
    <x v="7"/>
    <d v="2024-07-01T00:00:00"/>
    <s v="УЗ_ЭЛС"/>
    <x v="137"/>
    <s v="0006674268"/>
    <x v="137"/>
    <x v="1"/>
    <n v="1000"/>
    <n v="8"/>
    <s v="КМП"/>
    <n v="523.44000000000005"/>
    <n v="4187.52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6"/>
    <s v="R1100216070006228365"/>
    <x v="7"/>
    <d v="2024-07-01T00:00:00"/>
    <s v="УЗ_ЭЛС"/>
    <x v="138"/>
    <s v="0006228365"/>
    <x v="138"/>
    <x v="1"/>
    <n v="1000"/>
    <n v="2"/>
    <s v="ШТ"/>
    <n v="3804.69"/>
    <n v="7609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7"/>
    <s v="R1100216150005592143"/>
    <x v="7"/>
    <d v="2024-07-01T00:00:00"/>
    <s v="УЗ_ЭЛС"/>
    <x v="139"/>
    <s v="0005592143"/>
    <x v="139"/>
    <x v="1"/>
    <n v="1000"/>
    <n v="5"/>
    <s v="ШТ"/>
    <n v="222.352"/>
    <n v="1111.7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8"/>
    <s v="R1100216160005565096"/>
    <x v="7"/>
    <d v="2024-07-01T00:00:00"/>
    <s v="УЗ_ЭЛС"/>
    <x v="140"/>
    <s v="0005565096"/>
    <x v="140"/>
    <x v="1"/>
    <n v="1000"/>
    <n v="4"/>
    <s v="ШТ"/>
    <n v="57.99"/>
    <n v="231.9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9"/>
    <s v="R1100216210007260682"/>
    <x v="7"/>
    <d v="2024-07-01T00:00:00"/>
    <s v="УЗ_ЭЛС"/>
    <x v="141"/>
    <s v="0007260682"/>
    <x v="141"/>
    <x v="1"/>
    <n v="1000"/>
    <n v="1"/>
    <s v="КМП"/>
    <n v="3696.05"/>
    <n v="3696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0"/>
    <s v="R1100216240007354204"/>
    <x v="7"/>
    <d v="2024-07-01T00:00:00"/>
    <s v="УЗ_ЭЛС"/>
    <x v="142"/>
    <s v="0007354204"/>
    <x v="142"/>
    <x v="1"/>
    <n v="1000"/>
    <n v="1.52"/>
    <s v="КМП"/>
    <n v="1886.9605263157894"/>
    <n v="2868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1"/>
    <s v="R1100216250005592144"/>
    <x v="7"/>
    <d v="2024-07-01T00:00:00"/>
    <s v="УЗ_ЭЛС"/>
    <x v="143"/>
    <s v="0005592144"/>
    <x v="143"/>
    <x v="1"/>
    <n v="1000"/>
    <n v="2"/>
    <s v="ШТ"/>
    <n v="252.19"/>
    <n v="504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2"/>
    <s v="R1100216260006674269"/>
    <x v="7"/>
    <d v="2024-07-01T00:00:00"/>
    <s v="УЗ_ЭЛС"/>
    <x v="144"/>
    <s v="0006674269"/>
    <x v="144"/>
    <x v="1"/>
    <n v="1000"/>
    <n v="3.4"/>
    <s v="КМП"/>
    <n v="255.65"/>
    <n v="869.2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3"/>
    <s v="R1100216280006444157"/>
    <x v="7"/>
    <d v="2024-07-01T00:00:00"/>
    <s v="УЗ_ЭЛС"/>
    <x v="145"/>
    <s v="0006444157"/>
    <x v="145"/>
    <x v="1"/>
    <n v="1000"/>
    <n v="3"/>
    <s v="КМП"/>
    <n v="258.32333333333332"/>
    <n v="774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4"/>
    <s v="R1100216290005557552"/>
    <x v="7"/>
    <d v="2024-07-01T00:00:00"/>
    <s v="УЗ_ЭЛС"/>
    <x v="146"/>
    <s v="0005557552"/>
    <x v="146"/>
    <x v="1"/>
    <n v="1000"/>
    <n v="1.46"/>
    <s v="КМП"/>
    <n v="460.2465753424658"/>
    <n v="671.9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5"/>
    <s v="R1100216290005565099"/>
    <x v="7"/>
    <d v="2024-07-01T00:00:00"/>
    <s v="УЗ_ЭЛС"/>
    <x v="146"/>
    <s v="0005565099"/>
    <x v="146"/>
    <x v="1"/>
    <n v="1000"/>
    <n v="2"/>
    <s v="КМП"/>
    <n v="460.245"/>
    <n v="920.4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6"/>
    <s v="R1100216790006265320"/>
    <x v="7"/>
    <d v="2024-07-01T00:00:00"/>
    <s v="УЗ_ЭЛС"/>
    <x v="147"/>
    <s v="0006265320"/>
    <x v="147"/>
    <x v="1"/>
    <n v="1000"/>
    <n v="1"/>
    <s v="ШТ"/>
    <n v="547.41"/>
    <n v="547.4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7"/>
    <s v="R1100090280006285868"/>
    <x v="7"/>
    <d v="2024-07-01T00:00:00"/>
    <s v="УЗ_ЭЛС"/>
    <x v="148"/>
    <s v="0006285868"/>
    <x v="148"/>
    <x v="1"/>
    <n v="1000"/>
    <n v="6"/>
    <s v="КМП"/>
    <n v="240.48"/>
    <n v="1442.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8"/>
    <s v="R1100218300004923536"/>
    <x v="7"/>
    <d v="2024-07-01T00:00:00"/>
    <s v="УЗ_ЭЛС"/>
    <x v="149"/>
    <s v="0004923536"/>
    <x v="149"/>
    <x v="1"/>
    <n v="1000"/>
    <n v="9"/>
    <s v="ШТ"/>
    <n v="5796.9877777777774"/>
    <n v="52172.8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9"/>
    <s v="R1100218300005072926"/>
    <x v="7"/>
    <d v="2024-07-01T00:00:00"/>
    <s v="УЗ_ЭЛС"/>
    <x v="149"/>
    <s v="0005072926"/>
    <x v="149"/>
    <x v="1"/>
    <n v="1000"/>
    <n v="5"/>
    <s v="ШТ"/>
    <n v="5796.9879999999994"/>
    <n v="28984.93999999999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0"/>
    <s v="R1100222370006150832"/>
    <x v="7"/>
    <d v="2024-07-01T00:00:00"/>
    <s v="УЗ_ЭЛС"/>
    <x v="150"/>
    <s v="0006150832"/>
    <x v="150"/>
    <x v="1"/>
    <n v="1000"/>
    <n v="2"/>
    <s v="ШТ"/>
    <n v="5606.5249999999996"/>
    <n v="11213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1"/>
    <s v="R1100222420006285876"/>
    <x v="7"/>
    <d v="2024-07-01T00:00:00"/>
    <s v="УЗ_ЭЛС"/>
    <x v="151"/>
    <s v="0006285876"/>
    <x v="151"/>
    <x v="1"/>
    <n v="1000"/>
    <n v="3"/>
    <s v="ШТ"/>
    <n v="958.21999999999991"/>
    <n v="2874.6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2"/>
    <s v="R1100222420006520878"/>
    <x v="7"/>
    <d v="2024-07-01T00:00:00"/>
    <s v="УЗ_ЭЛС"/>
    <x v="151"/>
    <s v="0006520878"/>
    <x v="151"/>
    <x v="1"/>
    <n v="1000"/>
    <n v="8"/>
    <s v="ШТ"/>
    <n v="958.22125000000005"/>
    <n v="7665.7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3"/>
    <s v="R1100222940005486120"/>
    <x v="7"/>
    <d v="2024-07-01T00:00:00"/>
    <s v="УЗ_ЭЛС"/>
    <x v="152"/>
    <s v="0005486120"/>
    <x v="152"/>
    <x v="1"/>
    <n v="1000"/>
    <n v="46"/>
    <s v="ШТ"/>
    <n v="25.783478260869565"/>
    <n v="1186.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4"/>
    <s v="R1100222940005498415"/>
    <x v="7"/>
    <d v="2024-07-01T00:00:00"/>
    <s v="УЗ_ЭЛС"/>
    <x v="152"/>
    <s v="0005498415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5"/>
    <s v="R1100222940005545385"/>
    <x v="7"/>
    <d v="2024-07-01T00:00:00"/>
    <s v="УЗ_ЭЛС"/>
    <x v="152"/>
    <s v="0005545385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6"/>
    <s v="R1100222940005565069"/>
    <x v="7"/>
    <d v="2024-07-01T00:00:00"/>
    <s v="УЗ_ЭЛС"/>
    <x v="152"/>
    <s v="0005565069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7"/>
    <s v="R1100222940006061797"/>
    <x v="7"/>
    <d v="2024-07-01T00:00:00"/>
    <s v="УЗ_ЭЛС"/>
    <x v="152"/>
    <s v="0006061797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8"/>
    <s v="R1100222950006061798"/>
    <x v="7"/>
    <d v="2024-07-01T00:00:00"/>
    <s v="УЗ_ЭЛС"/>
    <x v="153"/>
    <s v="0006061798"/>
    <x v="153"/>
    <x v="1"/>
    <n v="1000"/>
    <n v="17"/>
    <s v="ШТ"/>
    <n v="96.669411764705885"/>
    <n v="1643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9"/>
    <s v="R1100222950006438631"/>
    <x v="7"/>
    <d v="2024-07-01T00:00:00"/>
    <s v="УЗ_ЭЛС"/>
    <x v="153"/>
    <s v="0006438631"/>
    <x v="153"/>
    <x v="1"/>
    <n v="1000"/>
    <n v="30"/>
    <s v="ШТ"/>
    <n v="96.669666666666672"/>
    <n v="2900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0"/>
    <s v="R1100222960006508189"/>
    <x v="7"/>
    <d v="2024-07-01T00:00:00"/>
    <s v="УЗ_ЭЛС"/>
    <x v="154"/>
    <s v="0006508189"/>
    <x v="154"/>
    <x v="1"/>
    <n v="1000"/>
    <n v="1"/>
    <s v="ШТ"/>
    <n v="142.16999999999999"/>
    <n v="142.169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1"/>
    <s v="R1100223110005498999"/>
    <x v="7"/>
    <d v="2024-07-01T00:00:00"/>
    <s v="УЗ_ЭЛС"/>
    <x v="155"/>
    <s v="0005498999"/>
    <x v="155"/>
    <x v="1"/>
    <n v="1000"/>
    <n v="18"/>
    <s v="ШТ"/>
    <n v="39.887222222222221"/>
    <n v="717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2"/>
    <s v="R1100223110005545388"/>
    <x v="7"/>
    <d v="2024-07-01T00:00:00"/>
    <s v="УЗ_ЭЛС"/>
    <x v="155"/>
    <s v="0005545388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3"/>
    <s v="R1100223110005805935"/>
    <x v="7"/>
    <d v="2024-07-01T00:00:00"/>
    <s v="УЗ_ЭЛС"/>
    <x v="155"/>
    <s v="0005805935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4"/>
    <s v="R1100223110006061452"/>
    <x v="7"/>
    <d v="2024-07-01T00:00:00"/>
    <s v="УЗ_ЭЛС"/>
    <x v="155"/>
    <s v="0006061452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5"/>
    <s v="R1100223110006133664"/>
    <x v="7"/>
    <d v="2024-07-01T00:00:00"/>
    <s v="УЗ_ЭЛС"/>
    <x v="155"/>
    <s v="0006133664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6"/>
    <s v="R1100223110006674394"/>
    <x v="7"/>
    <d v="2024-07-01T00:00:00"/>
    <s v="УЗ_ЭЛС"/>
    <x v="155"/>
    <s v="0006674394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7"/>
    <s v="R1100223120006061795"/>
    <x v="7"/>
    <d v="2024-07-01T00:00:00"/>
    <s v="УЗ_ЭЛС"/>
    <x v="156"/>
    <s v="0006061795"/>
    <x v="156"/>
    <x v="1"/>
    <n v="1000"/>
    <n v="7"/>
    <s v="ШТ"/>
    <n v="272.47428571428571"/>
    <n v="1907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8"/>
    <s v="R1100223230005499000"/>
    <x v="7"/>
    <d v="2024-07-01T00:00:00"/>
    <s v="УЗ_ЭЛС"/>
    <x v="157"/>
    <s v="0005499000"/>
    <x v="157"/>
    <x v="1"/>
    <n v="1000"/>
    <n v="8"/>
    <s v="ШТ"/>
    <n v="88.855000000000004"/>
    <n v="710.8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9"/>
    <s v="R1100223230005545391"/>
    <x v="7"/>
    <d v="2024-07-01T00:00:00"/>
    <s v="УЗ_ЭЛС"/>
    <x v="157"/>
    <s v="0005545391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0"/>
    <s v="R1100223230006039324"/>
    <x v="7"/>
    <d v="2024-07-01T00:00:00"/>
    <s v="УЗ_ЭЛС"/>
    <x v="157"/>
    <s v="0006039324"/>
    <x v="157"/>
    <x v="1"/>
    <n v="1000"/>
    <n v="13"/>
    <s v="ШТ"/>
    <n v="88.855384615384608"/>
    <n v="1155.1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1"/>
    <s v="R1100223230006061796"/>
    <x v="7"/>
    <d v="2024-07-01T00:00:00"/>
    <s v="УЗ_ЭЛС"/>
    <x v="157"/>
    <s v="0006061796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2"/>
    <s v="R1100223230006133665"/>
    <x v="7"/>
    <d v="2024-07-01T00:00:00"/>
    <s v="УЗ_ЭЛС"/>
    <x v="157"/>
    <s v="0006133665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3"/>
    <s v="R1100223290006265323"/>
    <x v="7"/>
    <d v="2024-07-01T00:00:00"/>
    <s v="УЗ_ЭЛС"/>
    <x v="158"/>
    <s v="0006265323"/>
    <x v="158"/>
    <x v="1"/>
    <n v="1000"/>
    <n v="12"/>
    <s v="ШТ"/>
    <n v="289.85916666666668"/>
    <n v="3478.3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4"/>
    <s v="R1100223290006505893"/>
    <x v="7"/>
    <d v="2024-07-01T00:00:00"/>
    <s v="УЗ_ЭЛС"/>
    <x v="158"/>
    <s v="0006505893"/>
    <x v="158"/>
    <x v="1"/>
    <n v="1000"/>
    <n v="12"/>
    <s v="ШТ"/>
    <n v="289.85916666666668"/>
    <n v="3478.3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5"/>
    <s v="R1100223310006884566"/>
    <x v="7"/>
    <d v="2024-07-01T00:00:00"/>
    <s v="УЗ_ЭЛС"/>
    <x v="159"/>
    <s v="0006884566"/>
    <x v="159"/>
    <x v="1"/>
    <n v="1000"/>
    <n v="2"/>
    <s v="ШТ"/>
    <n v="807.20500000000004"/>
    <n v="1614.4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6"/>
    <s v="R1100223330006285877"/>
    <x v="7"/>
    <d v="2024-07-01T00:00:00"/>
    <s v="УЗ_ЭЛС"/>
    <x v="160"/>
    <s v="0006285877"/>
    <x v="160"/>
    <x v="1"/>
    <n v="1000"/>
    <n v="1"/>
    <s v="ШТ"/>
    <n v="599.5"/>
    <n v="599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7"/>
    <s v="R1100223360006265326"/>
    <x v="7"/>
    <d v="2024-07-01T00:00:00"/>
    <s v="УЗ_ЭЛС"/>
    <x v="161"/>
    <s v="0006265326"/>
    <x v="161"/>
    <x v="1"/>
    <n v="1000"/>
    <n v="96"/>
    <s v="ШТ"/>
    <n v="146.93562499999999"/>
    <n v="14105.8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8"/>
    <s v="R1100223360006505895"/>
    <x v="7"/>
    <d v="2024-07-01T00:00:00"/>
    <s v="УЗ_ЭЛС"/>
    <x v="161"/>
    <s v="0006505895"/>
    <x v="161"/>
    <x v="1"/>
    <n v="1000"/>
    <n v="30"/>
    <s v="ШТ"/>
    <n v="146.93566666666666"/>
    <n v="4408.0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9"/>
    <s v="R1100223420005270446"/>
    <x v="7"/>
    <d v="2024-07-01T00:00:00"/>
    <s v="УЗ_ЭЛС"/>
    <x v="162"/>
    <s v="0005270446"/>
    <x v="162"/>
    <x v="1"/>
    <n v="1000"/>
    <n v="12"/>
    <s v="ШТ"/>
    <n v="276.17666666666668"/>
    <n v="3314.1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0"/>
    <s v="R1100223420005545419"/>
    <x v="7"/>
    <d v="2024-07-01T00:00:00"/>
    <s v="УЗ_ЭЛС"/>
    <x v="162"/>
    <s v="0005545419"/>
    <x v="162"/>
    <x v="1"/>
    <n v="1000"/>
    <n v="3"/>
    <s v="ШТ"/>
    <n v="276.17666666666668"/>
    <n v="828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1"/>
    <s v="R1100223420006061466"/>
    <x v="7"/>
    <d v="2024-07-01T00:00:00"/>
    <s v="УЗ_ЭЛС"/>
    <x v="162"/>
    <s v="0006061466"/>
    <x v="162"/>
    <x v="1"/>
    <n v="1000"/>
    <n v="3"/>
    <s v="ШТ"/>
    <n v="276.17666666666668"/>
    <n v="828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2"/>
    <s v="R1100223710006499087"/>
    <x v="7"/>
    <d v="2024-07-01T00:00:00"/>
    <s v="УЗ_ЭЛС"/>
    <x v="163"/>
    <s v="0006499087"/>
    <x v="163"/>
    <x v="1"/>
    <n v="1000"/>
    <n v="2"/>
    <s v="КМП"/>
    <n v="1597.5450000000001"/>
    <n v="3195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3"/>
    <s v="R1100223710006674226"/>
    <x v="7"/>
    <d v="2024-07-01T00:00:00"/>
    <s v="УЗ_ЭЛС"/>
    <x v="163"/>
    <s v="0006674226"/>
    <x v="163"/>
    <x v="1"/>
    <n v="1000"/>
    <n v="1"/>
    <s v="КМП"/>
    <n v="1597.55"/>
    <n v="1597.5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4"/>
    <s v="R1100223710006674240"/>
    <x v="7"/>
    <d v="2024-07-01T00:00:00"/>
    <s v="УЗ_ЭЛС"/>
    <x v="163"/>
    <s v="0006674240"/>
    <x v="163"/>
    <x v="1"/>
    <n v="1000"/>
    <n v="1"/>
    <s v="КМП"/>
    <n v="1597.55"/>
    <n v="1597.5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5"/>
    <s v="R1100224010005193619"/>
    <x v="7"/>
    <d v="2024-07-01T00:00:00"/>
    <s v="УЗ_ЭЛС"/>
    <x v="164"/>
    <s v="0005193619"/>
    <x v="164"/>
    <x v="1"/>
    <n v="1000"/>
    <n v="2"/>
    <s v="ШТ"/>
    <n v="489.16500000000002"/>
    <n v="978.3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6"/>
    <s v="R1100224010005193629"/>
    <x v="7"/>
    <d v="2024-07-01T00:00:00"/>
    <s v="УЗ_ЭЛС"/>
    <x v="164"/>
    <s v="0005193629"/>
    <x v="164"/>
    <x v="1"/>
    <n v="1000"/>
    <n v="4"/>
    <s v="ШТ"/>
    <n v="489.16750000000002"/>
    <n v="1956.6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7"/>
    <s v="R1100224030007345992"/>
    <x v="7"/>
    <d v="2024-07-01T00:00:00"/>
    <s v="УЗ_ЭЛС"/>
    <x v="165"/>
    <s v="0007345992"/>
    <x v="165"/>
    <x v="1"/>
    <n v="1000"/>
    <n v="2"/>
    <s v="ШТ"/>
    <n v="3413.5050000000001"/>
    <n v="6827.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8"/>
    <s v="R1100224040006265328"/>
    <x v="7"/>
    <d v="2024-07-01T00:00:00"/>
    <s v="УЗ_ЭЛС"/>
    <x v="166"/>
    <s v="0006265328"/>
    <x v="166"/>
    <x v="1"/>
    <n v="1000"/>
    <n v="6"/>
    <s v="ШТ"/>
    <n v="1048.6466666666668"/>
    <n v="6291.8800000000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9"/>
    <s v="R1100224080006674222"/>
    <x v="7"/>
    <d v="2024-07-01T00:00:00"/>
    <s v="УЗ_ЭЛС"/>
    <x v="167"/>
    <s v="0006674222"/>
    <x v="167"/>
    <x v="1"/>
    <n v="1000"/>
    <n v="2"/>
    <s v="ШТ"/>
    <n v="7682.4049999999997"/>
    <n v="15364.8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0"/>
    <s v="R1100224170006053392"/>
    <x v="7"/>
    <d v="2024-07-01T00:00:00"/>
    <s v="УЗ_ЭЛС"/>
    <x v="168"/>
    <s v="0006053392"/>
    <x v="168"/>
    <x v="1"/>
    <n v="1000"/>
    <n v="1"/>
    <s v="ШТ"/>
    <n v="549.51"/>
    <n v="549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1"/>
    <s v="R1100224170006505887"/>
    <x v="7"/>
    <d v="2024-07-01T00:00:00"/>
    <s v="УЗ_ЭЛС"/>
    <x v="168"/>
    <s v="0006505887"/>
    <x v="168"/>
    <x v="1"/>
    <n v="1000"/>
    <n v="5"/>
    <s v="ШТ"/>
    <n v="549.50600000000009"/>
    <n v="2747.530000000000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2"/>
    <s v="R1100224200006053393"/>
    <x v="7"/>
    <d v="2024-07-01T00:00:00"/>
    <s v="УЗ_ЭЛС"/>
    <x v="169"/>
    <s v="0006053393"/>
    <x v="169"/>
    <x v="1"/>
    <n v="1000"/>
    <n v="1"/>
    <s v="ШТ"/>
    <n v="117.67"/>
    <n v="117.6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3"/>
    <s v="R1100224250006674223"/>
    <x v="7"/>
    <d v="2024-07-01T00:00:00"/>
    <s v="УЗ_ЭЛС"/>
    <x v="170"/>
    <s v="0006674223"/>
    <x v="170"/>
    <x v="1"/>
    <n v="1000"/>
    <n v="2"/>
    <s v="ШТ"/>
    <n v="837.27"/>
    <n v="167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4"/>
    <s v="R1100224250006674392"/>
    <x v="7"/>
    <d v="2024-07-01T00:00:00"/>
    <s v="УЗ_ЭЛС"/>
    <x v="170"/>
    <s v="0006674392"/>
    <x v="170"/>
    <x v="1"/>
    <n v="1000"/>
    <n v="2"/>
    <s v="ШТ"/>
    <n v="837.27"/>
    <n v="167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5"/>
    <s v="R1100224370006265330"/>
    <x v="7"/>
    <d v="2024-07-01T00:00:00"/>
    <s v="УЗ_ЭЛС"/>
    <x v="171"/>
    <s v="0006265330"/>
    <x v="171"/>
    <x v="1"/>
    <n v="1000"/>
    <n v="22"/>
    <s v="ШТ"/>
    <n v="389.78954545454548"/>
    <n v="8575.3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6"/>
    <s v="R1100224380005575106"/>
    <x v="7"/>
    <d v="2024-07-01T00:00:00"/>
    <s v="УЗ_ЭЛС"/>
    <x v="172"/>
    <s v="0005575106"/>
    <x v="172"/>
    <x v="1"/>
    <n v="1000"/>
    <n v="10"/>
    <s v="ШТ"/>
    <n v="423.13"/>
    <n v="4231.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7"/>
    <s v="R1100224440006379755"/>
    <x v="7"/>
    <d v="2024-07-01T00:00:00"/>
    <s v="УЗ_ЭЛС"/>
    <x v="173"/>
    <s v="0006379755"/>
    <x v="173"/>
    <x v="1"/>
    <n v="1000"/>
    <n v="1"/>
    <s v="ШТ"/>
    <n v="122.64"/>
    <n v="122.6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8"/>
    <s v="R1100224480006265334"/>
    <x v="7"/>
    <d v="2024-07-01T00:00:00"/>
    <s v="УЗ_ЭЛС"/>
    <x v="174"/>
    <s v="0006265334"/>
    <x v="174"/>
    <x v="1"/>
    <n v="1000"/>
    <n v="4"/>
    <s v="ШТ"/>
    <n v="240.73249999999999"/>
    <n v="962.9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9"/>
    <s v="R1100224490006285881"/>
    <x v="7"/>
    <d v="2024-07-01T00:00:00"/>
    <s v="УЗ_ЭЛС"/>
    <x v="175"/>
    <s v="0006285881"/>
    <x v="175"/>
    <x v="1"/>
    <n v="1000"/>
    <n v="3"/>
    <s v="ШТ"/>
    <n v="697.98333333333323"/>
    <n v="2093.94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0"/>
    <s v="R1100224490006286245"/>
    <x v="7"/>
    <d v="2024-07-01T00:00:00"/>
    <s v="УЗ_ЭЛС"/>
    <x v="175"/>
    <s v="0006286245"/>
    <x v="175"/>
    <x v="1"/>
    <n v="1000"/>
    <n v="2"/>
    <s v="ШТ"/>
    <n v="697.98500000000001"/>
    <n v="1395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1"/>
    <s v="R1100224510005612464"/>
    <x v="7"/>
    <d v="2024-07-01T00:00:00"/>
    <s v="УЗ_ЭЛС"/>
    <x v="176"/>
    <s v="0005612464"/>
    <x v="176"/>
    <x v="1"/>
    <n v="1000"/>
    <n v="2"/>
    <s v="ШТ"/>
    <n v="525.18499999999995"/>
    <n v="1050.36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2"/>
    <s v="R1100224510005805983"/>
    <x v="7"/>
    <d v="2024-07-01T00:00:00"/>
    <s v="УЗ_ЭЛС"/>
    <x v="176"/>
    <s v="0005805983"/>
    <x v="176"/>
    <x v="1"/>
    <n v="1000"/>
    <n v="4"/>
    <s v="ШТ"/>
    <n v="525.18499999999995"/>
    <n v="2100.73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3"/>
    <s v="R1100224510005806053"/>
    <x v="7"/>
    <d v="2024-07-01T00:00:00"/>
    <s v="УЗ_ЭЛС"/>
    <x v="176"/>
    <s v="0005806053"/>
    <x v="176"/>
    <x v="1"/>
    <n v="1000"/>
    <n v="2"/>
    <s v="ШТ"/>
    <n v="525.18499999999995"/>
    <n v="1050.36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4"/>
    <s v="R1100224530006444160"/>
    <x v="7"/>
    <d v="2024-07-01T00:00:00"/>
    <s v="УЗ_ЭЛС"/>
    <x v="177"/>
    <s v="0006444160"/>
    <x v="177"/>
    <x v="1"/>
    <n v="1000"/>
    <n v="6"/>
    <s v="ШТ"/>
    <n v="1002.4116666666667"/>
    <n v="6014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5"/>
    <s v="R1100224530006674275"/>
    <x v="7"/>
    <d v="2024-07-01T00:00:00"/>
    <s v="УЗ_ЭЛС"/>
    <x v="177"/>
    <s v="0006674275"/>
    <x v="177"/>
    <x v="1"/>
    <n v="1000"/>
    <n v="4"/>
    <s v="ШТ"/>
    <n v="1002.4125"/>
    <n v="4009.6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6"/>
    <s v="R1100245860005509221"/>
    <x v="7"/>
    <d v="2024-07-01T00:00:00"/>
    <s v="УЗ_ЭЛС"/>
    <x v="178"/>
    <s v="0005509221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7"/>
    <s v="R1100245860005557453"/>
    <x v="7"/>
    <d v="2024-07-01T00:00:00"/>
    <s v="УЗ_ЭЛС"/>
    <x v="178"/>
    <s v="0005557453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8"/>
    <s v="R1100245860006163321"/>
    <x v="7"/>
    <d v="2024-07-01T00:00:00"/>
    <s v="УЗ_ЭЛС"/>
    <x v="178"/>
    <s v="0006163321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9"/>
    <s v="R1100245860006228475"/>
    <x v="7"/>
    <d v="2024-07-01T00:00:00"/>
    <s v="УЗ_ЭЛС"/>
    <x v="178"/>
    <s v="0006228475"/>
    <x v="178"/>
    <x v="1"/>
    <n v="1000"/>
    <n v="96"/>
    <s v="ШТ"/>
    <n v="74.35604166666667"/>
    <n v="7138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0"/>
    <s v="R1100245880005557450"/>
    <x v="7"/>
    <d v="2024-07-01T00:00:00"/>
    <s v="УЗ_ЭЛС"/>
    <x v="179"/>
    <s v="0005557450"/>
    <x v="179"/>
    <x v="1"/>
    <n v="1000"/>
    <n v="2"/>
    <s v="ШТ"/>
    <n v="243.685"/>
    <n v="487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1"/>
    <s v="R1100245880006088304"/>
    <x v="7"/>
    <d v="2024-07-01T00:00:00"/>
    <s v="УЗ_ЭЛС"/>
    <x v="179"/>
    <s v="0006088304"/>
    <x v="179"/>
    <x v="1"/>
    <n v="1000"/>
    <n v="18"/>
    <s v="ШТ"/>
    <n v="243.6872222222222"/>
    <n v="4386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2"/>
    <s v="R1100245880006163300"/>
    <x v="7"/>
    <d v="2024-07-01T00:00:00"/>
    <s v="УЗ_ЭЛС"/>
    <x v="179"/>
    <s v="0006163300"/>
    <x v="179"/>
    <x v="1"/>
    <n v="1000"/>
    <n v="6"/>
    <s v="ШТ"/>
    <n v="243.68666666666664"/>
    <n v="1462.1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3"/>
    <s v="R1100245880006228473"/>
    <x v="7"/>
    <d v="2024-07-01T00:00:00"/>
    <s v="УЗ_ЭЛС"/>
    <x v="179"/>
    <s v="0006228473"/>
    <x v="179"/>
    <x v="1"/>
    <n v="1000"/>
    <n v="24"/>
    <s v="ШТ"/>
    <n v="243.68708333333333"/>
    <n v="5848.4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4"/>
    <s v="R1100249050005829292"/>
    <x v="7"/>
    <d v="2024-07-01T00:00:00"/>
    <s v="УЗ_ЭЛС"/>
    <x v="180"/>
    <s v="0005829292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5"/>
    <s v="R1100249050005829504"/>
    <x v="7"/>
    <d v="2024-07-01T00:00:00"/>
    <s v="УЗ_ЭЛС"/>
    <x v="180"/>
    <s v="0005829504"/>
    <x v="180"/>
    <x v="1"/>
    <n v="1000"/>
    <n v="3"/>
    <s v="ШТ"/>
    <n v="375.16666666666669"/>
    <n v="1125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6"/>
    <s v="R1100249050005830685"/>
    <x v="7"/>
    <d v="2024-07-01T00:00:00"/>
    <s v="УЗ_ЭЛС"/>
    <x v="180"/>
    <s v="0005830685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7"/>
    <s v="R1100249050006063846"/>
    <x v="7"/>
    <d v="2024-07-01T00:00:00"/>
    <s v="УЗ_ЭЛС"/>
    <x v="180"/>
    <s v="0006063846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8"/>
    <s v="R1100249090005794668"/>
    <x v="7"/>
    <d v="2024-07-01T00:00:00"/>
    <s v="УЗ_ЭЛС"/>
    <x v="181"/>
    <s v="0005794668"/>
    <x v="181"/>
    <x v="1"/>
    <n v="1000"/>
    <n v="8"/>
    <s v="ШТ"/>
    <n v="481.66500000000002"/>
    <n v="3853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9"/>
    <s v="R1100249090005806098"/>
    <x v="7"/>
    <d v="2024-07-01T00:00:00"/>
    <s v="УЗ_ЭЛС"/>
    <x v="181"/>
    <s v="0005806098"/>
    <x v="181"/>
    <x v="1"/>
    <n v="1000"/>
    <n v="5"/>
    <s v="ШТ"/>
    <n v="481.66400000000004"/>
    <n v="2408.320000000000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0"/>
    <s v="R1100249090005830673"/>
    <x v="7"/>
    <d v="2024-07-01T00:00:00"/>
    <s v="УЗ_ЭЛС"/>
    <x v="181"/>
    <s v="0005830673"/>
    <x v="181"/>
    <x v="1"/>
    <n v="1000"/>
    <n v="5"/>
    <s v="ШТ"/>
    <n v="481.66400000000004"/>
    <n v="2408.320000000000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1"/>
    <s v="R1100249160006730317"/>
    <x v="7"/>
    <d v="2024-07-01T00:00:00"/>
    <s v="УЗ_ЭЛС"/>
    <x v="182"/>
    <s v="0006730317"/>
    <x v="182"/>
    <x v="1"/>
    <n v="1000"/>
    <n v="1"/>
    <s v="ШТ"/>
    <n v="30626.09"/>
    <n v="30626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2"/>
    <s v="R1100249190006499086"/>
    <x v="7"/>
    <d v="2024-07-01T00:00:00"/>
    <s v="УЗ_ЭЛС"/>
    <x v="183"/>
    <s v="0006499086"/>
    <x v="183"/>
    <x v="1"/>
    <n v="1000"/>
    <n v="4"/>
    <s v="ШТ"/>
    <n v="1226.7"/>
    <n v="4906.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3"/>
    <s v="R1100249190006674225"/>
    <x v="7"/>
    <d v="2024-07-01T00:00:00"/>
    <s v="УЗ_ЭЛС"/>
    <x v="183"/>
    <s v="0006674225"/>
    <x v="183"/>
    <x v="1"/>
    <n v="1000"/>
    <n v="2"/>
    <s v="ШТ"/>
    <n v="1226.7"/>
    <n v="2453.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4"/>
    <s v="R1100249190006674239"/>
    <x v="7"/>
    <d v="2024-07-01T00:00:00"/>
    <s v="УЗ_ЭЛС"/>
    <x v="183"/>
    <s v="0006674239"/>
    <x v="183"/>
    <x v="1"/>
    <n v="1000"/>
    <n v="2"/>
    <s v="ШТ"/>
    <n v="1226.7"/>
    <n v="2453.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5"/>
    <s v="R1100268900005811854"/>
    <x v="7"/>
    <d v="2024-07-01T00:00:00"/>
    <s v="УЗ_ЭЛС"/>
    <x v="184"/>
    <s v="0005811854"/>
    <x v="184"/>
    <x v="1"/>
    <n v="1000"/>
    <n v="1"/>
    <s v="ШТ"/>
    <n v="963.82"/>
    <n v="963.8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6"/>
    <s v="R010052029940423-001"/>
    <x v="8"/>
    <d v="2024-08-01T00:00:00"/>
    <s v="Дирекция САЗ"/>
    <x v="185"/>
    <s v="940423-001"/>
    <x v="185"/>
    <x v="3"/>
    <n v="1003"/>
    <n v="1099"/>
    <s v="КГ"/>
    <n v="57.57"/>
    <n v="63269.43"/>
    <s v="без ЭТП"/>
    <d v="2024-08-03T00:00:00"/>
    <d v="2024-09-15T00:00:00"/>
    <s v="2024-0012"/>
    <d v="2024-09-18T00:00:00"/>
    <n v="1099"/>
    <n v="46"/>
    <n v="60664.799999999996"/>
    <s v="3 кв"/>
    <s v="СПЕЦМЕТСНАБ 1"/>
    <d v="2024-10-30T00:00:00"/>
    <s v="Никешина Е.С."/>
    <n v="-11.57"/>
    <n v="-2604.6300000000047"/>
    <n v="-0.20097272885183259"/>
    <m/>
    <m/>
    <m/>
    <m/>
    <m/>
    <m/>
    <m/>
    <m/>
    <m/>
    <m/>
    <n v="3"/>
  </r>
  <r>
    <n v="297"/>
    <s v="R010050857939580-001"/>
    <x v="8"/>
    <d v="2024-08-01T00:00:00"/>
    <s v="Дирекция САЗ"/>
    <x v="186"/>
    <s v="939580-001"/>
    <x v="186"/>
    <x v="3"/>
    <n v="1003"/>
    <n v="731"/>
    <s v="КГ"/>
    <n v="87.63"/>
    <n v="64057.53"/>
    <s v="без ЭТП"/>
    <d v="2024-08-03T00:00:00"/>
    <m/>
    <m/>
    <m/>
    <n v="731"/>
    <n v="47.32"/>
    <n v="41509.103999999999"/>
    <m/>
    <s v="ПИТЕР ВТОРМЕТ"/>
    <m/>
    <s v="Никешина Е.С."/>
    <n v="-40.309999999999995"/>
    <n v="-22548.425999999999"/>
    <n v="-0.46000228232340523"/>
    <m/>
    <m/>
    <m/>
    <m/>
    <m/>
    <m/>
    <m/>
    <m/>
    <m/>
    <m/>
    <n v="3"/>
  </r>
  <r>
    <n v="298"/>
    <s v="R010052086940338-001"/>
    <x v="8"/>
    <d v="2024-08-01T00:00:00"/>
    <s v="Дирекция САЗ"/>
    <x v="187"/>
    <s v="940338-001"/>
    <x v="187"/>
    <x v="3"/>
    <n v="1003"/>
    <n v="390"/>
    <s v="КГ"/>
    <n v="69.17"/>
    <n v="26976.3"/>
    <s v="без ЭТП"/>
    <d v="2024-08-03T00:00:00"/>
    <d v="2024-09-15T00:00:00"/>
    <s v="2024-0012"/>
    <d v="2024-09-18T00:00:00"/>
    <n v="390"/>
    <n v="49.5"/>
    <n v="23166"/>
    <s v="3 кв"/>
    <s v="СПЕЦМЕТСНАБ 1"/>
    <d v="2024-10-30T00:00:00"/>
    <s v="Никешина Е.С."/>
    <n v="-19.670000000000002"/>
    <n v="-3810.2999999999993"/>
    <n v="-0.28437183750180717"/>
    <m/>
    <m/>
    <m/>
    <m/>
    <m/>
    <m/>
    <m/>
    <m/>
    <m/>
    <m/>
    <n v="3"/>
  </r>
  <r>
    <n v="299"/>
    <s v="R010050056938987-006"/>
    <x v="8"/>
    <d v="2024-08-01T00:00:00"/>
    <s v="Дирекция САЗ"/>
    <x v="188"/>
    <s v="938987-006"/>
    <x v="188"/>
    <x v="3"/>
    <n v="1003"/>
    <n v="4074"/>
    <s v="КГ"/>
    <n v="74.650000000000006"/>
    <n v="304124.10000000003"/>
    <s v="без ЭТП"/>
    <d v="2024-08-03T00:00:00"/>
    <m/>
    <m/>
    <m/>
    <n v="4074"/>
    <n v="53.74"/>
    <n v="262724.11200000002"/>
    <m/>
    <s v="ПИТЕР ВТОРМЕТ"/>
    <m/>
    <s v="Никешина Е.С."/>
    <n v="-20.910000000000004"/>
    <n v="-41399.988000000012"/>
    <n v="-0.28010716677829872"/>
    <m/>
    <m/>
    <m/>
    <m/>
    <m/>
    <m/>
    <m/>
    <m/>
    <m/>
    <m/>
    <n v="3"/>
  </r>
  <r>
    <n v="300"/>
    <s v="R010048674937474-001"/>
    <x v="8"/>
    <d v="2024-08-01T00:00:00"/>
    <s v="Дирекция САЗ"/>
    <x v="189"/>
    <s v="937474-001"/>
    <x v="189"/>
    <x v="3"/>
    <n v="1003"/>
    <n v="389"/>
    <s v="КГ"/>
    <n v="74.2"/>
    <n v="28863.800000000003"/>
    <s v="без ЭТП"/>
    <d v="2024-08-03T00:00:00"/>
    <m/>
    <m/>
    <m/>
    <n v="389"/>
    <n v="40.06"/>
    <n v="18700.007999999998"/>
    <m/>
    <s v="ПИТЕР ВТОРМЕТ"/>
    <m/>
    <s v="Никешина Е.С."/>
    <n v="-34.14"/>
    <n v="-10163.792000000005"/>
    <n v="-0.46010781671159029"/>
    <m/>
    <m/>
    <m/>
    <m/>
    <m/>
    <m/>
    <m/>
    <m/>
    <m/>
    <m/>
    <n v="3"/>
  </r>
  <r>
    <n v="301"/>
    <s v="R010051514939354-005"/>
    <x v="8"/>
    <d v="2024-08-01T00:00:00"/>
    <s v="Дирекция САЗ"/>
    <x v="190"/>
    <s v="939354-005"/>
    <x v="190"/>
    <x v="3"/>
    <n v="1003"/>
    <n v="1799"/>
    <s v="КГ"/>
    <n v="82.38"/>
    <n v="148201.62"/>
    <s v="без ЭТП"/>
    <d v="2024-08-03T00:00:00"/>
    <m/>
    <m/>
    <m/>
    <n v="1799"/>
    <n v="44.48"/>
    <n v="96023.423999999985"/>
    <m/>
    <s v="ПИТЕР ВТОРМЕТ"/>
    <m/>
    <s v="Никешина Е.С."/>
    <n v="-37.9"/>
    <n v="-52178.196000000011"/>
    <n v="-0.46006312211701872"/>
    <m/>
    <m/>
    <m/>
    <m/>
    <m/>
    <m/>
    <m/>
    <m/>
    <m/>
    <m/>
    <n v="3"/>
  </r>
  <r>
    <n v="302"/>
    <s v="R010051514939354-006"/>
    <x v="8"/>
    <d v="2024-08-01T00:00:00"/>
    <s v="Дирекция САЗ"/>
    <x v="190"/>
    <s v="939354-006"/>
    <x v="190"/>
    <x v="3"/>
    <n v="1003"/>
    <n v="1798"/>
    <s v="КГ"/>
    <n v="82.38"/>
    <n v="148119.24"/>
    <s v="без ЭТП"/>
    <d v="2024-08-03T00:00:00"/>
    <m/>
    <m/>
    <m/>
    <n v="1798"/>
    <n v="44.48"/>
    <n v="95970.047999999995"/>
    <m/>
    <s v="ПИТЕР ВТОРМЕТ"/>
    <m/>
    <s v="Никешина Е.С."/>
    <n v="-37.9"/>
    <n v="-52149.191999999995"/>
    <n v="-0.46006312211701872"/>
    <m/>
    <m/>
    <m/>
    <m/>
    <m/>
    <m/>
    <m/>
    <m/>
    <m/>
    <m/>
    <n v="3"/>
  </r>
  <r>
    <n v="303"/>
    <s v="R010051512939354-001"/>
    <x v="8"/>
    <d v="2024-08-01T00:00:00"/>
    <s v="Дирекция САЗ"/>
    <x v="191"/>
    <s v="939354-001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4"/>
    <s v="R010051512939354-002"/>
    <x v="8"/>
    <d v="2024-08-01T00:00:00"/>
    <s v="Дирекция САЗ"/>
    <x v="191"/>
    <s v="939354-002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5"/>
    <s v="R010051512939354-003"/>
    <x v="8"/>
    <d v="2024-08-01T00:00:00"/>
    <s v="Дирекция САЗ"/>
    <x v="191"/>
    <s v="939354-003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6"/>
    <s v="R010051512939354-004"/>
    <x v="8"/>
    <d v="2024-08-01T00:00:00"/>
    <s v="Дирекция САЗ"/>
    <x v="191"/>
    <s v="939354-004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7"/>
    <s v="R010051513939354-003"/>
    <x v="8"/>
    <d v="2024-08-01T00:00:00"/>
    <s v="Дирекция САЗ"/>
    <x v="192"/>
    <s v="939354-003"/>
    <x v="192"/>
    <x v="3"/>
    <n v="1003"/>
    <n v="1372"/>
    <s v="КГ"/>
    <n v="82.38"/>
    <n v="113025.36"/>
    <s v="без ЭТП"/>
    <d v="2024-08-03T00:00:00"/>
    <d v="2024-09-15T00:00:00"/>
    <s v="2024-0012"/>
    <d v="2024-09-18T00:00:00"/>
    <n v="1372"/>
    <n v="58.5"/>
    <n v="96314.4"/>
    <s v="3 кв"/>
    <s v="СПЕЦМЕТСНАБ 1"/>
    <d v="2024-10-30T00:00:00"/>
    <s v="Никешина Е.С."/>
    <n v="-23.879999999999995"/>
    <n v="-16710.960000000006"/>
    <n v="-0.28987618353969402"/>
    <m/>
    <m/>
    <m/>
    <m/>
    <m/>
    <m/>
    <m/>
    <m/>
    <m/>
    <m/>
    <n v="3"/>
  </r>
  <r>
    <n v="308"/>
    <s v="R010051513939354-004"/>
    <x v="8"/>
    <d v="2024-08-01T00:00:00"/>
    <s v="Дирекция САЗ"/>
    <x v="192"/>
    <s v="939354-004"/>
    <x v="192"/>
    <x v="3"/>
    <n v="1003"/>
    <n v="1372"/>
    <s v="КГ"/>
    <n v="82.38"/>
    <n v="113025.36"/>
    <s v="без ЭТП"/>
    <d v="2024-08-03T00:00:00"/>
    <d v="2024-09-15T00:00:00"/>
    <s v="2024-0012"/>
    <d v="2024-09-18T00:00:00"/>
    <n v="1372"/>
    <n v="58.5"/>
    <n v="96314.4"/>
    <s v="3 кв"/>
    <s v="СПЕЦМЕТСНАБ 1"/>
    <d v="2024-10-30T00:00:00"/>
    <s v="Никешина Е.С."/>
    <n v="-23.879999999999995"/>
    <n v="-16710.960000000006"/>
    <n v="-0.28987618353969402"/>
    <m/>
    <m/>
    <m/>
    <m/>
    <m/>
    <m/>
    <m/>
    <m/>
    <m/>
    <m/>
    <n v="3"/>
  </r>
  <r>
    <n v="309"/>
    <s v="R010052303938771-096"/>
    <x v="8"/>
    <d v="2024-08-01T00:00:00"/>
    <s v="Дирекция САЗ"/>
    <x v="193"/>
    <s v="938771-096"/>
    <x v="193"/>
    <x v="3"/>
    <n v="1003"/>
    <n v="1312"/>
    <s v="КГ"/>
    <n v="76.25"/>
    <n v="100040"/>
    <s v="без ЭТП"/>
    <d v="2024-08-03T00:00:00"/>
    <d v="2024-09-15T00:00:00"/>
    <s v="2024-0012"/>
    <d v="2024-09-18T00:00:00"/>
    <n v="1312"/>
    <n v="54"/>
    <n v="85017.599999999991"/>
    <s v="3 кв"/>
    <s v="СПЕЦМЕТСНАБ 1"/>
    <d v="2024-10-30T00:00:00"/>
    <s v="Никешина Е.С."/>
    <n v="-22.25"/>
    <n v="-15022.400000000009"/>
    <n v="-0.29180327868852463"/>
    <m/>
    <m/>
    <m/>
    <m/>
    <m/>
    <m/>
    <m/>
    <m/>
    <m/>
    <m/>
    <n v="3"/>
  </r>
  <r>
    <n v="310"/>
    <s v="R010052412938771-096"/>
    <x v="8"/>
    <d v="2024-08-01T00:00:00"/>
    <s v="Дирекция САЗ"/>
    <x v="194"/>
    <s v="938771-096"/>
    <x v="194"/>
    <x v="3"/>
    <n v="1003"/>
    <n v="299"/>
    <s v="КГ"/>
    <n v="76.25"/>
    <n v="22798.75"/>
    <s v="без ЭТП"/>
    <d v="2024-08-03T00:00:00"/>
    <m/>
    <m/>
    <m/>
    <n v="299"/>
    <n v="41.17"/>
    <n v="14771.795999999998"/>
    <m/>
    <s v="ПИТЕР ВТОРМЕТ"/>
    <m/>
    <s v="Никешина Е.С."/>
    <n v="-35.08"/>
    <n v="-8026.9540000000015"/>
    <n v="-0.46006557377049173"/>
    <m/>
    <m/>
    <m/>
    <m/>
    <m/>
    <m/>
    <m/>
    <m/>
    <m/>
    <m/>
    <n v="3"/>
  </r>
  <r>
    <n v="311"/>
    <s v="R010052837940933-001"/>
    <x v="8"/>
    <d v="2024-08-01T00:00:00"/>
    <s v="Дирекция САЗ"/>
    <x v="195"/>
    <s v="940933-001"/>
    <x v="195"/>
    <x v="3"/>
    <n v="1003"/>
    <n v="265"/>
    <s v="КГ"/>
    <n v="55.36"/>
    <n v="14670.4"/>
    <s v="без ЭТП"/>
    <d v="2024-08-03T00:00:00"/>
    <d v="2024-09-15T00:00:00"/>
    <s v="2024-0012"/>
    <d v="2024-09-18T00:00:00"/>
    <n v="265"/>
    <n v="41"/>
    <n v="13038"/>
    <s v="3 кв"/>
    <s v="СПЕЦМЕТСНАБ 1"/>
    <d v="2024-10-30T00:00:00"/>
    <s v="Никешина Е.С."/>
    <n v="-14.36"/>
    <n v="-1632.3999999999996"/>
    <n v="-0.25939306358381498"/>
    <m/>
    <m/>
    <m/>
    <m/>
    <m/>
    <m/>
    <m/>
    <m/>
    <m/>
    <m/>
    <n v="3"/>
  </r>
  <r>
    <n v="312"/>
    <s v="R010050618939149-002"/>
    <x v="8"/>
    <d v="2024-08-01T00:00:00"/>
    <s v="Дирекция САЗ"/>
    <x v="196"/>
    <s v="939149-002"/>
    <x v="196"/>
    <x v="3"/>
    <n v="1003"/>
    <n v="1027"/>
    <s v="КГ"/>
    <n v="55.36"/>
    <n v="56854.720000000001"/>
    <s v="без ЭТП"/>
    <d v="2024-08-03T00:00:00"/>
    <d v="2024-09-15T00:00:00"/>
    <s v="2024-0012"/>
    <d v="2024-09-18T00:00:00"/>
    <n v="1027"/>
    <n v="41"/>
    <n v="50528.4"/>
    <s v="3 кв"/>
    <s v="СПЕЦМЕТСНАБ 1"/>
    <d v="2024-10-30T00:00:00"/>
    <s v="Никешина Е.С."/>
    <n v="-14.36"/>
    <n v="-6326.32"/>
    <n v="-0.25939306358381498"/>
    <m/>
    <m/>
    <m/>
    <m/>
    <m/>
    <m/>
    <m/>
    <m/>
    <m/>
    <m/>
    <n v="3"/>
  </r>
  <r>
    <n v="313"/>
    <s v="R010040957933407-052"/>
    <x v="8"/>
    <d v="2024-08-01T00:00:00"/>
    <s v="Дирекция САЗ"/>
    <x v="197"/>
    <s v="933407-052"/>
    <x v="197"/>
    <x v="3"/>
    <n v="1003"/>
    <n v="1311"/>
    <s v="КГ"/>
    <n v="55.36"/>
    <n v="72576.960000000006"/>
    <s v="без ЭТП"/>
    <d v="2024-08-03T00:00:00"/>
    <d v="2024-09-15T00:00:00"/>
    <s v="2024-0012"/>
    <d v="2024-09-18T00:00:00"/>
    <n v="1311"/>
    <n v="41"/>
    <n v="64501.2"/>
    <s v="3 кв"/>
    <s v="СПЕЦМЕТСНАБ 1"/>
    <d v="2024-10-30T00:00:00"/>
    <s v="Никешина Е.С."/>
    <n v="-14.36"/>
    <n v="-8075.7600000000093"/>
    <n v="-0.25939306358381498"/>
    <m/>
    <m/>
    <m/>
    <m/>
    <m/>
    <m/>
    <m/>
    <m/>
    <m/>
    <m/>
    <n v="3"/>
  </r>
  <r>
    <n v="314"/>
    <s v="R010052362940655-001"/>
    <x v="8"/>
    <d v="2024-08-01T00:00:00"/>
    <s v="Дирекция САЗ"/>
    <x v="198"/>
    <s v="940655-001"/>
    <x v="198"/>
    <x v="3"/>
    <n v="1003"/>
    <n v="359"/>
    <s v="КГ"/>
    <n v="65.67"/>
    <n v="23575.53"/>
    <s v="без ЭТП"/>
    <d v="2024-08-03T00:00:00"/>
    <d v="2024-09-15T00:00:00"/>
    <s v="2024-0012"/>
    <d v="2024-09-18T00:00:00"/>
    <n v="359"/>
    <n v="46.5"/>
    <n v="20032.2"/>
    <s v="3 кв"/>
    <s v="СПЕЦМЕТСНАБ 1"/>
    <d v="2024-10-30T00:00:00"/>
    <s v="Никешина Е.С."/>
    <n v="-19.170000000000002"/>
    <n v="-3543.3299999999981"/>
    <n v="-0.29191411603471906"/>
    <m/>
    <m/>
    <m/>
    <m/>
    <m/>
    <m/>
    <m/>
    <m/>
    <m/>
    <m/>
    <n v="3"/>
  </r>
  <r>
    <n v="315"/>
    <s v="R010052313940526-001"/>
    <x v="8"/>
    <d v="2024-08-01T00:00:00"/>
    <s v="Дирекция САЗ"/>
    <x v="199"/>
    <s v="940526-001"/>
    <x v="199"/>
    <x v="3"/>
    <n v="1003"/>
    <n v="181"/>
    <s v="КГ"/>
    <n v="72.94"/>
    <n v="13202.14"/>
    <s v="без ЭТП"/>
    <d v="2024-08-03T00:00:00"/>
    <d v="2024-09-15T00:00:00"/>
    <s v="2024-0012"/>
    <d v="2024-09-18T00:00:00"/>
    <n v="181"/>
    <n v="51.5"/>
    <n v="11185.8"/>
    <s v="3 кв"/>
    <s v="СПЕЦМЕТСНАБ 1"/>
    <d v="2024-10-30T00:00:00"/>
    <s v="Никешина Е.С."/>
    <n v="-21.439999999999998"/>
    <n v="-2016.3400000000001"/>
    <n v="-0.29394022484233617"/>
    <m/>
    <m/>
    <m/>
    <m/>
    <m/>
    <m/>
    <m/>
    <m/>
    <m/>
    <m/>
    <n v="3"/>
  </r>
  <r>
    <n v="316"/>
    <s v="R010051241939897-001"/>
    <x v="8"/>
    <d v="2024-08-01T00:00:00"/>
    <s v="Дирекция САЗ"/>
    <x v="200"/>
    <s v="939897-001"/>
    <x v="200"/>
    <x v="3"/>
    <n v="1003"/>
    <n v="403"/>
    <s v="КГ"/>
    <n v="49.1"/>
    <n v="19787.3"/>
    <s v="без ЭТП"/>
    <d v="2024-08-03T00:00:00"/>
    <d v="2024-09-15T00:00:00"/>
    <s v="2024-0012"/>
    <d v="2024-09-18T00:00:00"/>
    <n v="403"/>
    <n v="40"/>
    <n v="19344"/>
    <s v="3 кв"/>
    <s v="СПЕЦМЕТСНАБ 1"/>
    <d v="2024-10-30T00:00:00"/>
    <s v="Никешина Е.С."/>
    <n v="-9.1000000000000014"/>
    <n v="-443.29999999999927"/>
    <n v="-0.18533604887983712"/>
    <m/>
    <m/>
    <m/>
    <m/>
    <m/>
    <m/>
    <m/>
    <m/>
    <m/>
    <m/>
    <n v="3"/>
  </r>
  <r>
    <n v="317"/>
    <s v="R010052917938898-004"/>
    <x v="8"/>
    <d v="2024-08-01T00:00:00"/>
    <s v="Дирекция САЗ"/>
    <x v="201"/>
    <s v="938898-004"/>
    <x v="201"/>
    <x v="3"/>
    <n v="1003"/>
    <n v="791"/>
    <s v="КГ"/>
    <n v="75.400000000000006"/>
    <n v="59641.4"/>
    <s v="без ЭТП"/>
    <d v="2024-08-03T00:00:00"/>
    <d v="2024-09-15T00:00:00"/>
    <s v="2024-0012"/>
    <d v="2024-09-18T00:00:00"/>
    <n v="791"/>
    <n v="53"/>
    <n v="50307.6"/>
    <s v="3 кв"/>
    <s v="СПЕЦМЕТСНАБ 1"/>
    <d v="2024-10-30T00:00:00"/>
    <s v="Никешина Е.С."/>
    <n v="-22.400000000000006"/>
    <n v="-9333.8000000000029"/>
    <n v="-0.29708222811671092"/>
    <m/>
    <m/>
    <m/>
    <m/>
    <m/>
    <m/>
    <m/>
    <m/>
    <m/>
    <m/>
    <n v="3"/>
  </r>
  <r>
    <n v="318"/>
    <s v="R010050120939263-001"/>
    <x v="8"/>
    <d v="2024-08-01T00:00:00"/>
    <s v="Дирекция САЗ"/>
    <x v="202"/>
    <s v="939263-001"/>
    <x v="202"/>
    <x v="3"/>
    <n v="1003"/>
    <n v="588"/>
    <s v="КГ"/>
    <n v="48.1"/>
    <n v="28282.799999999999"/>
    <s v="без ЭТП"/>
    <d v="2024-08-03T00:00:00"/>
    <d v="2024-09-15T00:00:00"/>
    <s v="2024-0012"/>
    <d v="2024-09-18T00:00:00"/>
    <n v="588"/>
    <n v="40"/>
    <n v="28224"/>
    <s v="3 кв"/>
    <s v="СПЕЦМЕТСНАБ 1"/>
    <d v="2024-10-30T00:00:00"/>
    <s v="Никешина Е.С."/>
    <n v="-8.1000000000000014"/>
    <n v="-58.799999999999272"/>
    <n v="-0.16839916839916846"/>
    <m/>
    <m/>
    <m/>
    <m/>
    <m/>
    <m/>
    <m/>
    <m/>
    <m/>
    <m/>
    <n v="3"/>
  </r>
  <r>
    <n v="319"/>
    <s v="R010051980940325-001"/>
    <x v="8"/>
    <d v="2024-08-01T00:00:00"/>
    <s v="Дирекция САЗ"/>
    <x v="203"/>
    <s v="940325-001"/>
    <x v="203"/>
    <x v="3"/>
    <n v="1003"/>
    <n v="347"/>
    <s v="КГ"/>
    <n v="67.12"/>
    <n v="23290.640000000003"/>
    <s v="без ЭТП"/>
    <d v="2024-08-03T00:00:00"/>
    <d v="2024-09-15T00:00:00"/>
    <s v="2024-0012"/>
    <d v="2024-09-18T00:00:00"/>
    <n v="347"/>
    <n v="47"/>
    <n v="19570.8"/>
    <s v="3 кв"/>
    <s v="СПЕЦМЕТСНАБ 1"/>
    <d v="2024-10-30T00:00:00"/>
    <s v="Никешина Е.С."/>
    <n v="-20.120000000000005"/>
    <n v="-3719.8400000000038"/>
    <n v="-0.29976162097735404"/>
    <m/>
    <m/>
    <m/>
    <m/>
    <m/>
    <m/>
    <m/>
    <m/>
    <m/>
    <m/>
    <n v="3"/>
  </r>
  <r>
    <n v="320"/>
    <s v="R010052691940857-001"/>
    <x v="8"/>
    <d v="2024-08-01T00:00:00"/>
    <s v="Дирекция САЗ"/>
    <x v="204"/>
    <s v="940857-001"/>
    <x v="204"/>
    <x v="3"/>
    <n v="1003"/>
    <n v="200"/>
    <s v="КГ"/>
    <n v="89.34"/>
    <n v="17868"/>
    <s v="без ЭТП"/>
    <d v="2024-08-03T00:00:00"/>
    <m/>
    <m/>
    <m/>
    <n v="200"/>
    <n v="48.24"/>
    <n v="11577.6"/>
    <m/>
    <s v="ПИТЕР ВТОРМЕТ"/>
    <m/>
    <s v="Никешина Е.С."/>
    <n v="-41.1"/>
    <n v="-6290.4"/>
    <n v="-0.46004029550033576"/>
    <m/>
    <m/>
    <m/>
    <m/>
    <m/>
    <m/>
    <m/>
    <m/>
    <m/>
    <m/>
    <n v="3"/>
  </r>
  <r>
    <n v="321"/>
    <s v="R010050540938906-006"/>
    <x v="8"/>
    <d v="2024-08-01T00:00:00"/>
    <s v="Дирекция САЗ"/>
    <x v="205"/>
    <s v="938906-006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2"/>
    <s v="R010050540938906-007"/>
    <x v="8"/>
    <d v="2024-08-01T00:00:00"/>
    <s v="Дирекция САЗ"/>
    <x v="205"/>
    <s v="938906-007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3"/>
    <s v="R010050540938906-008"/>
    <x v="8"/>
    <d v="2024-08-01T00:00:00"/>
    <s v="Дирекция САЗ"/>
    <x v="205"/>
    <s v="938906-008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4"/>
    <s v="R010050540938906-009"/>
    <x v="8"/>
    <d v="2024-08-01T00:00:00"/>
    <s v="Дирекция САЗ"/>
    <x v="205"/>
    <s v="938906-009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5"/>
    <s v="R010050540938906-010"/>
    <x v="8"/>
    <d v="2024-08-01T00:00:00"/>
    <s v="Дирекция САЗ"/>
    <x v="205"/>
    <s v="938906-010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6"/>
    <s v="R010050540938906-011"/>
    <x v="8"/>
    <d v="2024-08-01T00:00:00"/>
    <s v="Дирекция САЗ"/>
    <x v="205"/>
    <s v="938906-011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7"/>
    <s v="R010050540938906-012"/>
    <x v="8"/>
    <d v="2024-08-01T00:00:00"/>
    <s v="Дирекция САЗ"/>
    <x v="205"/>
    <s v="938906-012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8"/>
    <s v="R010051202939911-001"/>
    <x v="8"/>
    <d v="2024-08-01T00:00:00"/>
    <s v="Дирекция САЗ"/>
    <x v="206"/>
    <s v="939911-001"/>
    <x v="206"/>
    <x v="3"/>
    <n v="1003"/>
    <n v="157"/>
    <s v="КГ"/>
    <n v="59.91"/>
    <n v="9405.869999999999"/>
    <s v="без ЭТП"/>
    <d v="2024-08-03T00:00:00"/>
    <d v="2024-09-15T00:00:00"/>
    <s v="2024-0012"/>
    <d v="2024-09-18T00:00:00"/>
    <n v="157"/>
    <n v="42.4"/>
    <n v="7988.16"/>
    <s v="3 кв"/>
    <s v="СПЕЦМЕТСНАБ 1"/>
    <d v="2024-10-30T00:00:00"/>
    <s v="Никешина Е.С."/>
    <n v="-17.509999999999998"/>
    <n v="-1417.7099999999991"/>
    <n v="-0.29227174094475039"/>
    <m/>
    <m/>
    <m/>
    <m/>
    <m/>
    <m/>
    <m/>
    <m/>
    <m/>
    <m/>
    <n v="3"/>
  </r>
  <r>
    <n v="329"/>
    <s v="R010053520941295-002"/>
    <x v="8"/>
    <d v="2024-08-01T00:00:00"/>
    <s v="Дирекция САЗ"/>
    <x v="207"/>
    <s v="941295-002"/>
    <x v="207"/>
    <x v="3"/>
    <n v="1003"/>
    <n v="84"/>
    <s v="КГ"/>
    <n v="363.5"/>
    <n v="30534"/>
    <s v="без ЭТП"/>
    <m/>
    <m/>
    <m/>
    <m/>
    <n v="84"/>
    <n v="80"/>
    <n v="8064"/>
    <m/>
    <s v="ПИТЕР ВТОРМЕТ"/>
    <m/>
    <s v="Никешина Е.С."/>
    <n v="-283.5"/>
    <n v="-22470"/>
    <n v="-0.7799174690508941"/>
    <m/>
    <m/>
    <m/>
    <m/>
    <m/>
    <m/>
    <m/>
    <m/>
    <m/>
    <m/>
    <n v="3"/>
  </r>
  <r>
    <n v="330"/>
    <s v="R010053158939859-003"/>
    <x v="8"/>
    <d v="2024-08-01T00:00:00"/>
    <s v="Дирекция САЗ"/>
    <x v="208"/>
    <s v="939859-003"/>
    <x v="208"/>
    <x v="3"/>
    <n v="1003"/>
    <n v="143"/>
    <s v="КГ"/>
    <n v="363.5"/>
    <n v="51980.5"/>
    <s v="без ЭТП"/>
    <m/>
    <m/>
    <m/>
    <m/>
    <n v="143"/>
    <n v="80"/>
    <n v="13728"/>
    <m/>
    <s v="ПИТЕР ВТОРМЕТ"/>
    <m/>
    <s v="Никешина Е.С."/>
    <n v="-283.5"/>
    <n v="-38252.5"/>
    <n v="-0.7799174690508941"/>
    <m/>
    <m/>
    <m/>
    <m/>
    <m/>
    <m/>
    <m/>
    <m/>
    <m/>
    <m/>
    <n v="3"/>
  </r>
  <r>
    <n v="331"/>
    <s v="R010053158939859-004"/>
    <x v="8"/>
    <d v="2024-08-01T00:00:00"/>
    <s v="Дирекция САЗ"/>
    <x v="208"/>
    <s v="939859-004"/>
    <x v="208"/>
    <x v="3"/>
    <n v="1003"/>
    <n v="143"/>
    <s v="КГ"/>
    <n v="363.5"/>
    <n v="51980.5"/>
    <s v="без ЭТП"/>
    <m/>
    <m/>
    <m/>
    <m/>
    <n v="143"/>
    <n v="80"/>
    <n v="13728"/>
    <m/>
    <s v="ПИТЕР ВТОРМЕТ"/>
    <m/>
    <s v="Никешина Е.С."/>
    <n v="-283.5"/>
    <n v="-38252.5"/>
    <n v="-0.7799174690508941"/>
    <m/>
    <m/>
    <m/>
    <m/>
    <m/>
    <m/>
    <m/>
    <m/>
    <m/>
    <m/>
    <n v="3"/>
  </r>
  <r>
    <n v="332"/>
    <s v="R010053420937499-007"/>
    <x v="8"/>
    <d v="2024-08-01T00:00:00"/>
    <s v="Дирекция САЗ"/>
    <x v="209"/>
    <s v="937499-007"/>
    <x v="209"/>
    <x v="3"/>
    <n v="1003"/>
    <n v="47"/>
    <s v="КГ"/>
    <n v="243.35"/>
    <n v="11437.449999999999"/>
    <s v="без ЭТП"/>
    <m/>
    <m/>
    <m/>
    <m/>
    <n v="47"/>
    <n v="115"/>
    <n v="6486"/>
    <m/>
    <s v="СПЕЦМЕТСНАБ 2"/>
    <m/>
    <s v="Никешина Е.С."/>
    <n v="-128.35"/>
    <n v="-4951.4499999999989"/>
    <n v="-0.52742962810766381"/>
    <m/>
    <m/>
    <m/>
    <m/>
    <m/>
    <m/>
    <m/>
    <m/>
    <m/>
    <m/>
    <n v="3"/>
  </r>
  <r>
    <n v="333"/>
    <s v="R010053300941154-001"/>
    <x v="8"/>
    <d v="2024-08-01T00:00:00"/>
    <s v="Дирекция САЗ"/>
    <x v="210"/>
    <s v="941154-001"/>
    <x v="210"/>
    <x v="3"/>
    <n v="1003"/>
    <n v="24"/>
    <s v="КГ"/>
    <n v="243.35"/>
    <n v="5840.4"/>
    <s v="без ЭТП"/>
    <m/>
    <m/>
    <m/>
    <m/>
    <n v="24"/>
    <n v="80"/>
    <n v="2304"/>
    <m/>
    <s v="ПИТЕР ВТОРМЕТ"/>
    <m/>
    <s v="Никешина Е.С."/>
    <n v="-163.35"/>
    <n v="-3536.3999999999996"/>
    <n v="-0.67125539346620089"/>
    <m/>
    <m/>
    <m/>
    <m/>
    <m/>
    <m/>
    <m/>
    <m/>
    <m/>
    <m/>
    <n v="3"/>
  </r>
  <r>
    <n v="334"/>
    <s v="R010053152939859-003"/>
    <x v="8"/>
    <d v="2024-08-01T00:00:00"/>
    <s v="Дирекция САЗ"/>
    <x v="211"/>
    <s v="939859-003"/>
    <x v="211"/>
    <x v="3"/>
    <n v="1003"/>
    <n v="78"/>
    <s v="КГ"/>
    <n v="363.5"/>
    <n v="28353"/>
    <s v="без ЭТП"/>
    <m/>
    <m/>
    <m/>
    <m/>
    <n v="78"/>
    <n v="80"/>
    <n v="7488"/>
    <m/>
    <s v="ПИТЕР ВТОРМЕТ"/>
    <m/>
    <s v="Никешина Е.С."/>
    <n v="-283.5"/>
    <n v="-20865"/>
    <n v="-0.7799174690508941"/>
    <m/>
    <m/>
    <m/>
    <m/>
    <m/>
    <m/>
    <m/>
    <m/>
    <m/>
    <m/>
    <n v="3"/>
  </r>
  <r>
    <n v="335"/>
    <s v="R010053152939859-004"/>
    <x v="8"/>
    <d v="2024-08-01T00:00:00"/>
    <s v="Дирекция САЗ"/>
    <x v="211"/>
    <s v="939859-004"/>
    <x v="211"/>
    <x v="3"/>
    <n v="1003"/>
    <n v="78"/>
    <s v="КГ"/>
    <n v="363.5"/>
    <n v="28353"/>
    <s v="без ЭТП"/>
    <m/>
    <m/>
    <m/>
    <m/>
    <n v="78"/>
    <n v="80"/>
    <n v="7488"/>
    <m/>
    <s v="ПИТЕР ВТОРМЕТ"/>
    <m/>
    <s v="Никешина Е.С."/>
    <n v="-283.5"/>
    <n v="-20865"/>
    <n v="-0.7799174690508941"/>
    <m/>
    <m/>
    <m/>
    <m/>
    <m/>
    <m/>
    <m/>
    <m/>
    <m/>
    <m/>
    <n v="3"/>
  </r>
  <r>
    <n v="336"/>
    <s v="R010052795940756-001"/>
    <x v="8"/>
    <d v="2024-08-01T00:00:00"/>
    <s v="Дирекция САЗ"/>
    <x v="212"/>
    <s v="940756-001"/>
    <x v="212"/>
    <x v="3"/>
    <n v="1003"/>
    <n v="53"/>
    <s v="КГ"/>
    <n v="227.2"/>
    <n v="12041.599999999999"/>
    <s v="без ЭТП"/>
    <m/>
    <m/>
    <m/>
    <m/>
    <n v="53"/>
    <n v="80"/>
    <n v="5088"/>
    <m/>
    <s v="ПИТЕР ВТОРМЕТ"/>
    <m/>
    <s v="Никешина Е.С."/>
    <n v="-147.19999999999999"/>
    <n v="-6953.5999999999985"/>
    <n v="-0.647887323943662"/>
    <m/>
    <m/>
    <m/>
    <m/>
    <m/>
    <m/>
    <m/>
    <m/>
    <m/>
    <m/>
    <n v="3"/>
  </r>
  <r>
    <n v="337"/>
    <s v="R010052365940560-001"/>
    <x v="8"/>
    <d v="2024-08-01T00:00:00"/>
    <s v="Дирекция САЗ"/>
    <x v="213"/>
    <s v="940560-001"/>
    <x v="213"/>
    <x v="3"/>
    <n v="1003"/>
    <n v="563"/>
    <s v="КГ"/>
    <n v="345.7"/>
    <n v="194629.1"/>
    <s v="без ЭТП"/>
    <m/>
    <m/>
    <m/>
    <m/>
    <n v="563"/>
    <n v="114.58333333333334"/>
    <n v="77412.5"/>
    <m/>
    <s v="МЕТАПРОМ"/>
    <m/>
    <s v="Никешина Е.С."/>
    <n v="-231.11666666666665"/>
    <n v="-117216.6"/>
    <n v="-0.66854690965191388"/>
    <m/>
    <m/>
    <m/>
    <m/>
    <m/>
    <m/>
    <m/>
    <m/>
    <m/>
    <m/>
    <n v="3"/>
  </r>
  <r>
    <n v="338"/>
    <s v="R010052873940939-001"/>
    <x v="8"/>
    <d v="2024-08-01T00:00:00"/>
    <s v="Дирекция САЗ"/>
    <x v="214"/>
    <s v="940939-001"/>
    <x v="214"/>
    <x v="3"/>
    <n v="1003"/>
    <n v="432"/>
    <s v="КГ"/>
    <n v="345.7"/>
    <n v="149342.39999999999"/>
    <s v="без ЭТП"/>
    <m/>
    <m/>
    <m/>
    <m/>
    <n v="432"/>
    <n v="135"/>
    <n v="69984"/>
    <m/>
    <s v="СПЕЦМЕТСНАБ 2"/>
    <m/>
    <s v="Никешина Е.С."/>
    <n v="-210.7"/>
    <n v="-79358.399999999994"/>
    <n v="-0.60948799537170961"/>
    <m/>
    <m/>
    <m/>
    <m/>
    <m/>
    <m/>
    <m/>
    <m/>
    <m/>
    <m/>
    <n v="3"/>
  </r>
  <r>
    <n v="339"/>
    <s v="R010051590939125-002"/>
    <x v="8"/>
    <d v="2024-08-01T00:00:00"/>
    <s v="Дирекция САЗ"/>
    <x v="215"/>
    <s v="939125-002"/>
    <x v="215"/>
    <x v="3"/>
    <n v="1003"/>
    <n v="114.4"/>
    <s v="КГ"/>
    <n v="304.36"/>
    <n v="34818.784000000007"/>
    <s v="без ЭТП"/>
    <m/>
    <m/>
    <m/>
    <m/>
    <n v="114.4"/>
    <n v="80"/>
    <n v="10982.4"/>
    <m/>
    <s v="ПИТЕР ВТОРМЕТ"/>
    <m/>
    <s v="Никешина Е.С."/>
    <n v="-224.36"/>
    <n v="-23836.384000000005"/>
    <n v="-0.73715337100801681"/>
    <m/>
    <m/>
    <m/>
    <m/>
    <m/>
    <m/>
    <m/>
    <m/>
    <m/>
    <m/>
    <n v="3"/>
  </r>
  <r>
    <n v="340"/>
    <s v="R010051590939125-003"/>
    <x v="8"/>
    <d v="2024-08-01T00:00:00"/>
    <s v="Дирекция САЗ"/>
    <x v="215"/>
    <s v="939125-003"/>
    <x v="215"/>
    <x v="3"/>
    <n v="1003"/>
    <n v="165"/>
    <s v="КГ"/>
    <n v="304.36"/>
    <n v="50219.4"/>
    <s v="без ЭТП"/>
    <m/>
    <m/>
    <m/>
    <m/>
    <n v="165"/>
    <n v="80"/>
    <n v="15840"/>
    <m/>
    <s v="ПИТЕР ВТОРМЕТ"/>
    <m/>
    <s v="Никешина Е.С."/>
    <n v="-224.36"/>
    <n v="-34379.4"/>
    <n v="-0.73715337100801681"/>
    <m/>
    <m/>
    <m/>
    <m/>
    <m/>
    <m/>
    <m/>
    <m/>
    <m/>
    <m/>
    <n v="3"/>
  </r>
  <r>
    <n v="341"/>
    <s v="R010051590939125-019"/>
    <x v="8"/>
    <d v="2024-08-01T00:00:00"/>
    <s v="Дирекция САЗ"/>
    <x v="215"/>
    <s v="939125-019"/>
    <x v="215"/>
    <x v="3"/>
    <n v="1003"/>
    <n v="28"/>
    <s v="КГ"/>
    <n v="304.36"/>
    <n v="8522.08"/>
    <s v="без ЭТП"/>
    <m/>
    <m/>
    <m/>
    <m/>
    <n v="28"/>
    <n v="80"/>
    <n v="2688"/>
    <m/>
    <s v="ПИТЕР ВТОРМЕТ"/>
    <m/>
    <s v="Никешина Е.С."/>
    <n v="-224.36"/>
    <n v="-5834.08"/>
    <n v="-0.73715337100801681"/>
    <m/>
    <m/>
    <m/>
    <m/>
    <m/>
    <m/>
    <m/>
    <m/>
    <m/>
    <m/>
    <n v="3"/>
  </r>
  <r>
    <n v="342"/>
    <s v="R010052142940149-001"/>
    <x v="8"/>
    <d v="2024-08-01T00:00:00"/>
    <s v="Дирекция САЗ"/>
    <x v="216"/>
    <s v="940149-001"/>
    <x v="216"/>
    <x v="3"/>
    <n v="1003"/>
    <n v="122"/>
    <s v="КГ"/>
    <n v="308.14"/>
    <n v="37593.08"/>
    <s v="без ЭТП"/>
    <m/>
    <m/>
    <m/>
    <m/>
    <n v="122"/>
    <n v="80"/>
    <n v="11712"/>
    <m/>
    <s v="ПИТЕР ВТОРМЕТ"/>
    <m/>
    <s v="Никешина Е.С."/>
    <n v="-228.14"/>
    <n v="-25881.08"/>
    <n v="-0.74037775037320697"/>
    <m/>
    <m/>
    <m/>
    <m/>
    <m/>
    <m/>
    <m/>
    <m/>
    <m/>
    <m/>
    <n v="3"/>
  </r>
  <r>
    <n v="343"/>
    <s v="R010051658939855-011"/>
    <x v="8"/>
    <d v="2024-08-01T00:00:00"/>
    <s v="Дирекция САЗ"/>
    <x v="217"/>
    <s v="939855-011"/>
    <x v="217"/>
    <x v="3"/>
    <n v="1003"/>
    <n v="57"/>
    <s v="КГ"/>
    <n v="308.14"/>
    <n v="17563.98"/>
    <s v="без ЭТП"/>
    <m/>
    <m/>
    <m/>
    <m/>
    <n v="57"/>
    <n v="80"/>
    <n v="5472"/>
    <m/>
    <s v="ПИТЕР ВТОРМЕТ"/>
    <m/>
    <s v="Никешина Е.С."/>
    <n v="-228.14"/>
    <n v="-12091.98"/>
    <n v="-0.74037775037320697"/>
    <m/>
    <m/>
    <m/>
    <m/>
    <m/>
    <m/>
    <m/>
    <m/>
    <m/>
    <m/>
    <n v="3"/>
  </r>
  <r>
    <n v="344"/>
    <s v="R010045575937218-002"/>
    <x v="8"/>
    <d v="2024-08-01T00:00:00"/>
    <s v="Дирекция САЗ"/>
    <x v="218"/>
    <s v="937218-002"/>
    <x v="218"/>
    <x v="3"/>
    <n v="1003"/>
    <n v="289"/>
    <s v="КГ"/>
    <n v="279.07"/>
    <n v="80651.23"/>
    <s v="без ЭТП"/>
    <m/>
    <m/>
    <m/>
    <m/>
    <n v="289"/>
    <n v="80"/>
    <n v="27744"/>
    <m/>
    <s v="ПИТЕР ВТОРМЕТ"/>
    <m/>
    <s v="Никешина Е.С."/>
    <n v="-199.07"/>
    <n v="-52907.229999999996"/>
    <n v="-0.71333357222202309"/>
    <m/>
    <m/>
    <m/>
    <m/>
    <m/>
    <m/>
    <m/>
    <m/>
    <m/>
    <m/>
    <n v="3"/>
  </r>
  <r>
    <n v="345"/>
    <s v="R010051591939125-019"/>
    <x v="8"/>
    <d v="2024-08-01T00:00:00"/>
    <s v="Дирекция САЗ"/>
    <x v="219"/>
    <s v="939125-019"/>
    <x v="219"/>
    <x v="3"/>
    <n v="1003"/>
    <n v="87"/>
    <s v="КГ"/>
    <n v="308.14"/>
    <n v="26808.18"/>
    <s v="без ЭТП"/>
    <m/>
    <m/>
    <m/>
    <m/>
    <n v="87"/>
    <n v="80"/>
    <n v="8352"/>
    <m/>
    <s v="ПИТЕР ВТОРМЕТ"/>
    <m/>
    <s v="Никешина Е.С."/>
    <n v="-228.14"/>
    <n v="-18456.18"/>
    <n v="-0.74037775037320697"/>
    <m/>
    <m/>
    <m/>
    <m/>
    <m/>
    <m/>
    <m/>
    <m/>
    <m/>
    <m/>
    <n v="3"/>
  </r>
  <r>
    <n v="346"/>
    <s v="R010051994940283-001"/>
    <x v="8"/>
    <d v="2024-08-01T00:00:00"/>
    <s v="Дирекция САЗ"/>
    <x v="220"/>
    <s v="940283-001"/>
    <x v="220"/>
    <x v="3"/>
    <n v="1003"/>
    <n v="160.84"/>
    <s v="КГ"/>
    <n v="393.95"/>
    <n v="63362.917999999998"/>
    <s v="без ЭТП"/>
    <m/>
    <m/>
    <m/>
    <m/>
    <n v="160.84"/>
    <n v="114.58333333333334"/>
    <n v="22115.500000000004"/>
    <m/>
    <s v="МЕТАПРОМ"/>
    <m/>
    <s v="Никешина Е.С."/>
    <n v="-279.36666666666667"/>
    <n v="-41247.417999999991"/>
    <n v="-0.70914244616491096"/>
    <m/>
    <m/>
    <m/>
    <m/>
    <m/>
    <m/>
    <m/>
    <m/>
    <m/>
    <m/>
    <n v="3"/>
  </r>
  <r>
    <n v="347"/>
    <s v="R010053518941333-001"/>
    <x v="8"/>
    <d v="2024-08-01T00:00:00"/>
    <s v="Дирекция САЗ"/>
    <x v="221"/>
    <s v="941333-001"/>
    <x v="221"/>
    <x v="3"/>
    <n v="1003"/>
    <n v="36"/>
    <s v="КГ"/>
    <n v="352"/>
    <n v="12672"/>
    <s v="без ЭТП"/>
    <m/>
    <m/>
    <m/>
    <m/>
    <n v="36"/>
    <n v="114.58333333333334"/>
    <n v="4950"/>
    <m/>
    <s v="МЕТАПРОМ"/>
    <m/>
    <s v="Никешина Е.С."/>
    <n v="-237.41666666666666"/>
    <n v="-7722"/>
    <n v="-0.67447916666666663"/>
    <m/>
    <m/>
    <m/>
    <m/>
    <m/>
    <m/>
    <m/>
    <m/>
    <m/>
    <m/>
    <n v="3"/>
  </r>
  <r>
    <n v="348"/>
    <s v="R010052350940704-001"/>
    <x v="8"/>
    <d v="2024-08-01T00:00:00"/>
    <s v="Дирекция САЗ"/>
    <x v="222"/>
    <s v="940704-001"/>
    <x v="222"/>
    <x v="3"/>
    <n v="1003"/>
    <n v="0"/>
    <s v="КГ"/>
    <n v="124.34"/>
    <n v="0"/>
    <s v="без ЭТП"/>
    <d v="2024-08-03T00:00:00"/>
    <m/>
    <m/>
    <m/>
    <m/>
    <m/>
    <n v="0"/>
    <m/>
    <s v="снято"/>
    <d v="2024-10-30T00:00:00"/>
    <s v="Никешина Е.С."/>
    <n v="-124.34"/>
    <n v="0"/>
    <n v="-1"/>
    <m/>
    <m/>
    <m/>
    <m/>
    <m/>
    <m/>
    <m/>
    <m/>
    <m/>
    <m/>
    <n v="3"/>
  </r>
  <r>
    <n v="349"/>
    <s v="R010053532941297-001"/>
    <x v="8"/>
    <d v="2024-08-01T00:00:00"/>
    <s v="Дирекция САЗ"/>
    <x v="223"/>
    <s v="941297-001"/>
    <x v="223"/>
    <x v="3"/>
    <n v="1003"/>
    <n v="0"/>
    <s v="КГ"/>
    <n v="125"/>
    <n v="0"/>
    <s v="без ЭТП"/>
    <d v="2024-08-03T00:00:00"/>
    <m/>
    <m/>
    <m/>
    <m/>
    <m/>
    <n v="0"/>
    <m/>
    <s v="снято"/>
    <d v="2024-10-30T00:00:00"/>
    <s v="Никешина Е.С."/>
    <n v="-125"/>
    <n v="0"/>
    <n v="-1"/>
    <m/>
    <m/>
    <m/>
    <m/>
    <m/>
    <m/>
    <m/>
    <m/>
    <m/>
    <m/>
    <n v="3"/>
  </r>
  <r>
    <n v="350"/>
    <s v="R010052131940463-001"/>
    <x v="8"/>
    <d v="2024-08-01T00:00:00"/>
    <s v="Дирекция САЗ"/>
    <x v="224"/>
    <s v="940463-001"/>
    <x v="224"/>
    <x v="3"/>
    <n v="1003"/>
    <n v="17"/>
    <s v="КГ"/>
    <n v="197.7"/>
    <n v="3360.8999999999996"/>
    <s v="без ЭТП"/>
    <d v="2024-08-03T00:00:00"/>
    <m/>
    <m/>
    <m/>
    <n v="17"/>
    <n v="63"/>
    <n v="1285.2"/>
    <m/>
    <s v="СПЕЦМЕТСНАБ 2"/>
    <m/>
    <s v="Никешина Е.С."/>
    <n v="-134.69999999999999"/>
    <n v="-2075.6999999999998"/>
    <n v="-0.68133535660091038"/>
    <m/>
    <m/>
    <m/>
    <m/>
    <m/>
    <m/>
    <m/>
    <m/>
    <m/>
    <m/>
    <n v="3"/>
  </r>
  <r>
    <n v="351"/>
    <s v="R010035040941152-001"/>
    <x v="8"/>
    <d v="2024-08-01T00:00:00"/>
    <s v="Дирекция САЗ"/>
    <x v="225"/>
    <s v="941152-001"/>
    <x v="225"/>
    <x v="3"/>
    <n v="1003"/>
    <n v="66"/>
    <s v="КГ"/>
    <n v="199.98"/>
    <n v="13198.679999999998"/>
    <s v="без ЭТП"/>
    <d v="2024-08-03T00:00:00"/>
    <d v="2024-09-15T00:00:00"/>
    <s v="2024-0012"/>
    <d v="2024-09-18T00:00:00"/>
    <n v="66"/>
    <n v="140"/>
    <n v="11088"/>
    <s v="3 кв"/>
    <s v="СПЕЦМЕТСНАБ 1"/>
    <d v="2024-10-30T00:00:00"/>
    <s v="Никешина Е.С."/>
    <n v="-59.97999999999999"/>
    <n v="-2110.6799999999985"/>
    <n v="-0.2999299929992999"/>
    <m/>
    <m/>
    <m/>
    <m/>
    <m/>
    <m/>
    <m/>
    <m/>
    <m/>
    <m/>
    <n v="3"/>
  </r>
  <r>
    <n v="352"/>
    <s v="R010035040941152-002"/>
    <x v="8"/>
    <d v="2024-08-01T00:00:00"/>
    <s v="Дирекция САЗ"/>
    <x v="225"/>
    <s v="941152-002"/>
    <x v="225"/>
    <x v="3"/>
    <n v="1003"/>
    <n v="66"/>
    <s v="КГ"/>
    <n v="199.98"/>
    <n v="13198.679999999998"/>
    <s v="без ЭТП"/>
    <d v="2024-08-03T00:00:00"/>
    <d v="2024-09-15T00:00:00"/>
    <s v="2024-0012"/>
    <d v="2024-09-18T00:00:00"/>
    <n v="66"/>
    <n v="140"/>
    <n v="11088"/>
    <s v="3 кв"/>
    <s v="СПЕЦМЕТСНАБ 1"/>
    <d v="2024-10-30T00:00:00"/>
    <s v="Никешина Е.С."/>
    <n v="-59.97999999999999"/>
    <n v="-2110.6799999999985"/>
    <n v="-0.2999299929992999"/>
    <m/>
    <m/>
    <m/>
    <m/>
    <m/>
    <m/>
    <m/>
    <m/>
    <m/>
    <m/>
    <n v="3"/>
  </r>
  <r>
    <n v="353"/>
    <s v="R010035040941152-003"/>
    <x v="8"/>
    <d v="2024-08-01T00:00:00"/>
    <s v="Дирекция САЗ"/>
    <x v="225"/>
    <s v="941152-003"/>
    <x v="225"/>
    <x v="3"/>
    <n v="1003"/>
    <n v="44"/>
    <s v="КГ"/>
    <n v="199.98"/>
    <n v="8799.119999999999"/>
    <s v="без ЭТП"/>
    <d v="2024-08-03T00:00:00"/>
    <d v="2024-09-15T00:00:00"/>
    <s v="2024-0012"/>
    <d v="2024-09-18T00:00:00"/>
    <n v="44"/>
    <n v="140"/>
    <n v="7392"/>
    <s v="3 кв"/>
    <s v="СПЕЦМЕТСНАБ 1"/>
    <d v="2024-10-30T00:00:00"/>
    <s v="Никешина Е.С."/>
    <n v="-59.97999999999999"/>
    <n v="-1407.119999999999"/>
    <n v="-0.2999299929992999"/>
    <m/>
    <m/>
    <m/>
    <m/>
    <m/>
    <m/>
    <m/>
    <m/>
    <m/>
    <m/>
    <n v="3"/>
  </r>
  <r>
    <n v="354"/>
    <s v="R010053534941152-003"/>
    <x v="8"/>
    <d v="2024-08-01T00:00:00"/>
    <s v="Дирекция САЗ"/>
    <x v="226"/>
    <s v="941152-003"/>
    <x v="226"/>
    <x v="3"/>
    <n v="1003"/>
    <n v="20"/>
    <s v="КГ"/>
    <n v="199.98"/>
    <n v="3999.6"/>
    <s v="без ЭТП"/>
    <d v="2024-08-03T00:00:00"/>
    <d v="2024-09-15T00:00:00"/>
    <s v="2024-0012"/>
    <d v="2024-09-18T00:00:00"/>
    <n v="20"/>
    <n v="140"/>
    <n v="3360"/>
    <s v="3 кв"/>
    <s v="СПЕЦМЕТСНАБ 1"/>
    <d v="2024-10-30T00:00:00"/>
    <s v="Никешина Е.С."/>
    <n v="-59.97999999999999"/>
    <n v="-639.59999999999991"/>
    <n v="-0.2999299929992999"/>
    <m/>
    <m/>
    <m/>
    <m/>
    <m/>
    <m/>
    <m/>
    <m/>
    <m/>
    <m/>
    <n v="3"/>
  </r>
  <r>
    <n v="355"/>
    <s v="R010053006941026-001"/>
    <x v="8"/>
    <d v="2024-08-01T00:00:00"/>
    <s v="Дирекция САЗ"/>
    <x v="227"/>
    <s v="941026-001"/>
    <x v="227"/>
    <x v="3"/>
    <n v="1003"/>
    <n v="25"/>
    <s v="КГ"/>
    <n v="280"/>
    <n v="7000"/>
    <s v="без ЭТП"/>
    <d v="2024-08-03T00:00:00"/>
    <m/>
    <m/>
    <m/>
    <m/>
    <m/>
    <n v="0"/>
    <m/>
    <m/>
    <m/>
    <m/>
    <n v="-280"/>
    <n v="-7000"/>
    <n v="-1"/>
    <m/>
    <m/>
    <m/>
    <m/>
    <m/>
    <m/>
    <m/>
    <m/>
    <m/>
    <m/>
    <m/>
  </r>
  <r>
    <n v="356"/>
    <s v="R010052615940609-001"/>
    <x v="8"/>
    <d v="2024-08-01T00:00:00"/>
    <s v="Дирекция САЗ"/>
    <x v="228"/>
    <s v="940609-001"/>
    <x v="228"/>
    <x v="3"/>
    <n v="1003"/>
    <n v="71"/>
    <s v="КГ"/>
    <n v="199.98"/>
    <n v="14198.58"/>
    <s v="без ЭТП"/>
    <d v="2024-08-03T00:00:00"/>
    <m/>
    <m/>
    <m/>
    <m/>
    <m/>
    <n v="0"/>
    <m/>
    <m/>
    <m/>
    <m/>
    <n v="-199.98"/>
    <n v="-14198.58"/>
    <n v="-1"/>
    <m/>
    <m/>
    <m/>
    <m/>
    <m/>
    <m/>
    <m/>
    <m/>
    <m/>
    <m/>
    <m/>
  </r>
  <r>
    <n v="357"/>
    <s v="R010053042941026-001"/>
    <x v="8"/>
    <d v="2024-08-01T00:00:00"/>
    <s v="Дирекция САЗ"/>
    <x v="229"/>
    <s v="941026-001"/>
    <x v="229"/>
    <x v="3"/>
    <n v="1003"/>
    <n v="33"/>
    <s v="КГ"/>
    <n v="280"/>
    <n v="9240"/>
    <s v="без ЭТП"/>
    <d v="2024-08-03T00:00:00"/>
    <m/>
    <m/>
    <m/>
    <m/>
    <m/>
    <n v="0"/>
    <m/>
    <m/>
    <m/>
    <m/>
    <n v="-280"/>
    <n v="-9240"/>
    <n v="-1"/>
    <m/>
    <m/>
    <m/>
    <m/>
    <m/>
    <m/>
    <m/>
    <m/>
    <m/>
    <m/>
    <m/>
  </r>
  <r>
    <n v="358"/>
    <s v="R010035038941152-001"/>
    <x v="8"/>
    <d v="2024-08-01T00:00:00"/>
    <s v="Дирекция САЗ"/>
    <x v="230"/>
    <s v="941152-001"/>
    <x v="230"/>
    <x v="3"/>
    <n v="1003"/>
    <n v="45"/>
    <s v="КГ"/>
    <n v="199.98"/>
    <n v="8999.1"/>
    <s v="без ЭТП"/>
    <d v="2024-08-03T00:00:00"/>
    <d v="2024-09-15T00:00:00"/>
    <s v="2024-0012"/>
    <d v="2024-09-18T00:00:00"/>
    <n v="45"/>
    <n v="140"/>
    <n v="7560"/>
    <s v="3 кв"/>
    <s v="СПЕЦМЕТСНАБ 1"/>
    <d v="2024-10-30T00:00:00"/>
    <s v="Никешина Е.С."/>
    <n v="-59.97999999999999"/>
    <n v="-1439.1000000000004"/>
    <n v="-0.2999299929992999"/>
    <m/>
    <m/>
    <m/>
    <m/>
    <m/>
    <m/>
    <m/>
    <m/>
    <m/>
    <m/>
    <m/>
  </r>
  <r>
    <n v="359"/>
    <s v="R010035038941152-002"/>
    <x v="8"/>
    <d v="2024-08-01T00:00:00"/>
    <s v="Дирекция САЗ"/>
    <x v="230"/>
    <s v="941152-002"/>
    <x v="230"/>
    <x v="3"/>
    <n v="1003"/>
    <n v="45"/>
    <s v="КГ"/>
    <n v="199.98"/>
    <n v="8999.1"/>
    <s v="без ЭТП"/>
    <d v="2024-08-03T00:00:00"/>
    <d v="2024-09-15T00:00:00"/>
    <s v="2024-0012"/>
    <d v="2024-09-18T00:00:00"/>
    <n v="45"/>
    <n v="140"/>
    <n v="7560"/>
    <s v="3 кв"/>
    <s v="СПЕЦМЕТСНАБ 1"/>
    <d v="2024-10-30T00:00:00"/>
    <s v="Никешина Е.С."/>
    <n v="-59.97999999999999"/>
    <n v="-1439.1000000000004"/>
    <n v="-0.2999299929992999"/>
    <m/>
    <m/>
    <m/>
    <m/>
    <m/>
    <m/>
    <m/>
    <m/>
    <m/>
    <m/>
    <m/>
  </r>
  <r>
    <n v="360"/>
    <s v="R010053535941152-003"/>
    <x v="8"/>
    <d v="2024-08-01T00:00:00"/>
    <s v="Дирекция САЗ"/>
    <x v="231"/>
    <s v="941152-003"/>
    <x v="231"/>
    <x v="3"/>
    <n v="1003"/>
    <n v="0"/>
    <s v="КГ"/>
    <n v="199.98"/>
    <n v="0"/>
    <s v="без ЭТП"/>
    <d v="2024-08-03T00:00:00"/>
    <m/>
    <m/>
    <m/>
    <m/>
    <m/>
    <n v="0"/>
    <m/>
    <s v="снято"/>
    <d v="2024-10-30T00:00:00"/>
    <s v="Никешина Е.С."/>
    <n v="-199.98"/>
    <n v="0"/>
    <n v="-1"/>
    <m/>
    <m/>
    <m/>
    <m/>
    <m/>
    <m/>
    <m/>
    <m/>
    <m/>
    <m/>
    <m/>
  </r>
  <r>
    <n v="361"/>
    <s v="R010053054941085-001"/>
    <x v="8"/>
    <d v="2024-08-01T00:00:00"/>
    <s v="Дирекция САЗ"/>
    <x v="232"/>
    <s v="941085-001"/>
    <x v="232"/>
    <x v="3"/>
    <n v="1003"/>
    <n v="63"/>
    <s v="КГ"/>
    <n v="279.64999999999998"/>
    <n v="17617.949999999997"/>
    <s v="без ЭТП"/>
    <d v="2024-08-03T00:00:00"/>
    <m/>
    <m/>
    <m/>
    <m/>
    <m/>
    <n v="0"/>
    <m/>
    <m/>
    <m/>
    <m/>
    <n v="-279.64999999999998"/>
    <n v="-17617.949999999997"/>
    <n v="-1"/>
    <m/>
    <m/>
    <m/>
    <m/>
    <m/>
    <m/>
    <m/>
    <m/>
    <m/>
    <m/>
    <m/>
  </r>
  <r>
    <n v="362"/>
    <s v="R010053531941245-001"/>
    <x v="8"/>
    <d v="2024-08-01T00:00:00"/>
    <s v="Дирекция САЗ"/>
    <x v="233"/>
    <s v="941245-001"/>
    <x v="233"/>
    <x v="3"/>
    <n v="1003"/>
    <n v="13"/>
    <s v="КГ"/>
    <n v="279.66000000000003"/>
    <n v="3635.5800000000004"/>
    <s v="без ЭТП"/>
    <d v="2024-08-03T00:00:00"/>
    <m/>
    <m/>
    <m/>
    <m/>
    <m/>
    <n v="0"/>
    <m/>
    <m/>
    <m/>
    <m/>
    <n v="-279.66000000000003"/>
    <n v="-3635.5800000000004"/>
    <n v="-1"/>
    <m/>
    <m/>
    <m/>
    <m/>
    <m/>
    <m/>
    <m/>
    <m/>
    <m/>
    <m/>
    <m/>
  </r>
  <r>
    <n v="363"/>
    <s v="R010053053941084-001"/>
    <x v="8"/>
    <d v="2024-08-01T00:00:00"/>
    <s v="Дирекция САЗ"/>
    <x v="234"/>
    <s v="941084-001"/>
    <x v="234"/>
    <x v="3"/>
    <n v="1003"/>
    <n v="44"/>
    <s v="КГ"/>
    <n v="199.91"/>
    <n v="8796.0399999999991"/>
    <s v="без ЭТП"/>
    <d v="2024-08-03T00:00:00"/>
    <d v="2024-09-15T00:00:00"/>
    <s v="2024-0012"/>
    <d v="2024-09-18T00:00:00"/>
    <n v="44"/>
    <n v="140"/>
    <n v="7392"/>
    <s v="3 кв"/>
    <s v="СПЕЦМЕТСНАБ 1"/>
    <d v="2024-10-30T00:00:00"/>
    <s v="Никешина Е.С."/>
    <n v="-59.91"/>
    <n v="-1404.0399999999991"/>
    <n v="-0.29968485818618373"/>
    <m/>
    <m/>
    <m/>
    <m/>
    <m/>
    <m/>
    <m/>
    <m/>
    <m/>
    <m/>
    <m/>
  </r>
  <r>
    <n v="364"/>
    <s v="R010052806940634-020"/>
    <x v="8"/>
    <d v="2024-08-01T00:00:00"/>
    <s v="Дирекция САЗ"/>
    <x v="235"/>
    <s v="940634-020"/>
    <x v="235"/>
    <x v="3"/>
    <n v="1003"/>
    <n v="0"/>
    <s v="КГ"/>
    <n v="199.91"/>
    <n v="0"/>
    <s v="без ЭТП"/>
    <d v="2024-08-03T00:00:00"/>
    <m/>
    <m/>
    <m/>
    <m/>
    <m/>
    <n v="0"/>
    <m/>
    <s v="снято"/>
    <d v="2024-10-30T00:00:00"/>
    <s v="Никешина Е.С."/>
    <n v="-199.91"/>
    <n v="0"/>
    <n v="-1"/>
    <m/>
    <m/>
    <m/>
    <m/>
    <m/>
    <m/>
    <m/>
    <m/>
    <m/>
    <m/>
    <m/>
  </r>
  <r>
    <n v="365"/>
    <s v="R010052930940827-001"/>
    <x v="8"/>
    <d v="2024-08-01T00:00:00"/>
    <s v="Дирекция САЗ"/>
    <x v="236"/>
    <s v="940827-001"/>
    <x v="236"/>
    <x v="3"/>
    <n v="1003"/>
    <n v="57"/>
    <s v="КГ"/>
    <n v="123"/>
    <n v="7011"/>
    <s v="без ЭТП"/>
    <d v="2024-08-03T00:00:00"/>
    <m/>
    <m/>
    <m/>
    <n v="57"/>
    <n v="62"/>
    <n v="4240.8"/>
    <m/>
    <s v="СПЕЦМЕТСНАБ 2"/>
    <m/>
    <s v="Никешина Е.С."/>
    <n v="-61"/>
    <n v="-2770.2"/>
    <n v="-0.49593495934959353"/>
    <m/>
    <m/>
    <m/>
    <m/>
    <m/>
    <m/>
    <m/>
    <m/>
    <m/>
    <m/>
    <m/>
  </r>
  <r>
    <n v="366"/>
    <s v="R010052041940348-001"/>
    <x v="8"/>
    <d v="2024-08-01T00:00:00"/>
    <s v="Дирекция САЗ"/>
    <x v="237"/>
    <s v="940348-001"/>
    <x v="237"/>
    <x v="3"/>
    <n v="1003"/>
    <n v="155"/>
    <s v="КГ"/>
    <n v="405"/>
    <n v="62775"/>
    <s v="без ЭТП"/>
    <d v="2024-08-03T00:00:00"/>
    <m/>
    <m/>
    <m/>
    <m/>
    <m/>
    <n v="0"/>
    <m/>
    <m/>
    <m/>
    <m/>
    <n v="-405"/>
    <n v="-62775"/>
    <n v="-1"/>
    <m/>
    <m/>
    <m/>
    <m/>
    <m/>
    <m/>
    <m/>
    <m/>
    <m/>
    <m/>
    <m/>
  </r>
  <r>
    <n v="367"/>
    <s v="R010039652934472-003"/>
    <x v="8"/>
    <d v="2024-08-01T00:00:00"/>
    <s v="Дирекция САЗ"/>
    <x v="238"/>
    <s v="934472-003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68"/>
    <s v="R010039652934472-004"/>
    <x v="8"/>
    <d v="2024-08-01T00:00:00"/>
    <s v="Дирекция САЗ"/>
    <x v="238"/>
    <s v="934472-004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69"/>
    <s v="R010039652934472-005"/>
    <x v="8"/>
    <d v="2024-08-01T00:00:00"/>
    <s v="Дирекция САЗ"/>
    <x v="238"/>
    <s v="934472-005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0"/>
    <s v="R010039652934472-006"/>
    <x v="8"/>
    <d v="2024-08-01T00:00:00"/>
    <s v="Дирекция САЗ"/>
    <x v="238"/>
    <s v="934472-006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1"/>
    <s v="R010039652934472-007"/>
    <x v="8"/>
    <d v="2024-08-01T00:00:00"/>
    <s v="Дирекция САЗ"/>
    <x v="238"/>
    <s v="934472-007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2"/>
    <s v="R010039652934472-008"/>
    <x v="8"/>
    <d v="2024-08-01T00:00:00"/>
    <s v="Дирекция САЗ"/>
    <x v="238"/>
    <s v="934472-008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3"/>
    <s v="R010045958936985-001"/>
    <x v="8"/>
    <d v="2024-08-01T00:00:00"/>
    <s v="Дирекция САЗ"/>
    <x v="239"/>
    <s v="936985-001"/>
    <x v="239"/>
    <x v="3"/>
    <n v="1003"/>
    <n v="276.5"/>
    <s v="КГ"/>
    <n v="197.45"/>
    <n v="54594.924999999996"/>
    <s v="без ЭТП"/>
    <d v="2024-08-03T00:00:00"/>
    <d v="2024-09-15T00:00:00"/>
    <s v="2024-0012"/>
    <d v="2024-09-18T00:00:00"/>
    <n v="276.5"/>
    <n v="139"/>
    <n v="46120.2"/>
    <s v="3 кв"/>
    <s v="СПЕЦМЕТСНАБ 1"/>
    <d v="2024-10-30T00:00:00"/>
    <s v="Никешина Е.С."/>
    <n v="-58.449999999999989"/>
    <n v="-8474.7249999999985"/>
    <n v="-0.29602430995188656"/>
    <m/>
    <m/>
    <m/>
    <m/>
    <m/>
    <m/>
    <m/>
    <m/>
    <m/>
    <m/>
    <m/>
  </r>
  <r>
    <n v="374"/>
    <s v="R010039661934472-001"/>
    <x v="8"/>
    <d v="2024-08-01T00:00:00"/>
    <s v="Дирекция САЗ"/>
    <x v="240"/>
    <s v="934472-001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5"/>
    <s v="R010039661934472-002"/>
    <x v="8"/>
    <d v="2024-08-01T00:00:00"/>
    <s v="Дирекция САЗ"/>
    <x v="240"/>
    <s v="934472-002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6"/>
    <s v="R010039661934472-003"/>
    <x v="8"/>
    <d v="2024-08-01T00:00:00"/>
    <s v="Дирекция САЗ"/>
    <x v="240"/>
    <s v="934472-003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7"/>
    <s v="R010039661934472-004"/>
    <x v="8"/>
    <d v="2024-08-01T00:00:00"/>
    <s v="Дирекция САЗ"/>
    <x v="240"/>
    <s v="934472-004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8"/>
    <s v="R010039661934472-005"/>
    <x v="8"/>
    <d v="2024-08-01T00:00:00"/>
    <s v="Дирекция САЗ"/>
    <x v="240"/>
    <s v="934472-005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9"/>
    <s v="R010039661934472-006"/>
    <x v="8"/>
    <d v="2024-08-01T00:00:00"/>
    <s v="Дирекция САЗ"/>
    <x v="240"/>
    <s v="934472-006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0"/>
    <s v="R010039661934472-007"/>
    <x v="8"/>
    <d v="2024-08-01T00:00:00"/>
    <s v="Дирекция САЗ"/>
    <x v="240"/>
    <s v="934472-007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1"/>
    <s v="R010039661934472-008"/>
    <x v="8"/>
    <d v="2024-08-01T00:00:00"/>
    <s v="Дирекция САЗ"/>
    <x v="240"/>
    <s v="934472-008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2"/>
    <s v="R010045767936433-001"/>
    <x v="8"/>
    <d v="2024-08-01T00:00:00"/>
    <s v="Дирекция САЗ"/>
    <x v="241"/>
    <s v="936433-001"/>
    <x v="241"/>
    <x v="3"/>
    <n v="1003"/>
    <n v="611"/>
    <s v="КГ"/>
    <n v="230.63"/>
    <n v="140914.93"/>
    <s v="без ЭТП"/>
    <m/>
    <m/>
    <m/>
    <m/>
    <n v="611"/>
    <n v="114.58333333333334"/>
    <n v="84012.5"/>
    <m/>
    <s v="МЕТАПРОМ"/>
    <m/>
    <s v="Никешина Е.С."/>
    <n v="-116.04666666666665"/>
    <n v="-56902.429999999993"/>
    <n v="-0.50317246961222151"/>
    <m/>
    <m/>
    <m/>
    <m/>
    <m/>
    <m/>
    <m/>
    <m/>
    <m/>
    <m/>
    <m/>
  </r>
  <r>
    <n v="383"/>
    <s v="170101.08671924624-001"/>
    <x v="8"/>
    <d v="2024-08-01T00:00:00"/>
    <s v="Дирекция САЗ"/>
    <x v="242"/>
    <s v="924624-001"/>
    <x v="242"/>
    <x v="3"/>
    <n v="1003"/>
    <n v="226"/>
    <s v="КГ"/>
    <n v="163.97"/>
    <n v="37057.22"/>
    <s v="без ЭТП"/>
    <d v="2024-08-03T00:00:00"/>
    <d v="2024-09-15T00:00:00"/>
    <s v="2024-0012"/>
    <d v="2024-09-18T00:00:00"/>
    <n v="226"/>
    <n v="115"/>
    <n v="31188"/>
    <s v="3 кв"/>
    <s v="СПЕЦМЕТСНАБ 1"/>
    <d v="2024-10-30T00:00:00"/>
    <s v="Никешина Е.С."/>
    <n v="-48.97"/>
    <n v="-5869.2200000000012"/>
    <n v="-0.29865219247423314"/>
    <m/>
    <m/>
    <m/>
    <m/>
    <m/>
    <m/>
    <m/>
    <m/>
    <m/>
    <m/>
    <m/>
  </r>
  <r>
    <n v="384"/>
    <s v="170101.06995923006-002"/>
    <x v="8"/>
    <d v="2024-08-01T00:00:00"/>
    <s v="Дирекция САЗ"/>
    <x v="243"/>
    <s v="923006-002"/>
    <x v="243"/>
    <x v="3"/>
    <n v="1003"/>
    <n v="274"/>
    <s v="КГ"/>
    <n v="160.16999999999999"/>
    <n v="43886.579999999994"/>
    <s v="без ЭТП"/>
    <d v="2024-08-03T00:00:00"/>
    <d v="2024-09-15T00:00:00"/>
    <s v="2024-0012"/>
    <d v="2024-09-18T00:00:00"/>
    <n v="274"/>
    <n v="110"/>
    <n v="36168"/>
    <s v="3 кв"/>
    <s v="СПЕЦМЕТСНАБ 1"/>
    <d v="2024-10-30T00:00:00"/>
    <s v="Никешина Е.С."/>
    <n v="-50.169999999999987"/>
    <n v="-7718.5799999999945"/>
    <n v="-0.31322969345070861"/>
    <m/>
    <m/>
    <m/>
    <m/>
    <m/>
    <m/>
    <m/>
    <m/>
    <m/>
    <m/>
    <m/>
  </r>
  <r>
    <n v="385"/>
    <s v="R010052028940371-001"/>
    <x v="8"/>
    <d v="2024-08-01T00:00:00"/>
    <s v="Дирекция САЗ"/>
    <x v="244"/>
    <s v="940371-001"/>
    <x v="244"/>
    <x v="3"/>
    <n v="1003"/>
    <n v="712"/>
    <s v="КГ"/>
    <n v="386.24"/>
    <n v="275002.88"/>
    <s v="без ЭТП"/>
    <d v="2024-08-03T00:00:00"/>
    <m/>
    <m/>
    <m/>
    <m/>
    <m/>
    <n v="0"/>
    <m/>
    <m/>
    <m/>
    <m/>
    <n v="-386.24"/>
    <n v="-275002.88"/>
    <n v="-1"/>
    <m/>
    <m/>
    <m/>
    <m/>
    <m/>
    <m/>
    <m/>
    <m/>
    <m/>
    <m/>
    <m/>
  </r>
  <r>
    <n v="386"/>
    <s v="R010051897940249-001"/>
    <x v="8"/>
    <d v="2024-08-01T00:00:00"/>
    <s v="Дирекция САЗ"/>
    <x v="245"/>
    <s v="940249-001"/>
    <x v="245"/>
    <x v="3"/>
    <n v="1003"/>
    <n v="141"/>
    <s v="КГ"/>
    <n v="199.54"/>
    <n v="28135.14"/>
    <s v="без ЭТП"/>
    <d v="2024-08-03T00:00:00"/>
    <m/>
    <m/>
    <m/>
    <n v="141"/>
    <n v="60"/>
    <n v="10152"/>
    <m/>
    <s v="СПЕЦМЕТСНАБ 2"/>
    <m/>
    <s v="Никешина Е.С."/>
    <n v="-139.54"/>
    <n v="-17983.14"/>
    <n v="-0.69930840934148542"/>
    <m/>
    <m/>
    <m/>
    <m/>
    <m/>
    <m/>
    <m/>
    <m/>
    <m/>
    <m/>
    <m/>
  </r>
  <r>
    <n v="387"/>
    <s v="R010051985940331-001"/>
    <x v="8"/>
    <d v="2024-08-01T00:00:00"/>
    <s v="Дирекция САЗ"/>
    <x v="246"/>
    <s v="940331-001"/>
    <x v="246"/>
    <x v="3"/>
    <n v="1003"/>
    <n v="233"/>
    <s v="КГ"/>
    <n v="131.5"/>
    <n v="30639.5"/>
    <s v="без ЭТП"/>
    <d v="2024-08-03T00:00:00"/>
    <m/>
    <m/>
    <m/>
    <m/>
    <m/>
    <n v="0"/>
    <m/>
    <m/>
    <m/>
    <m/>
    <n v="-131.5"/>
    <n v="-30639.5"/>
    <n v="-1"/>
    <m/>
    <m/>
    <m/>
    <m/>
    <m/>
    <m/>
    <m/>
    <m/>
    <m/>
    <m/>
    <m/>
  </r>
  <r>
    <n v="388"/>
    <s v="R010053029940868-001"/>
    <x v="8"/>
    <d v="2024-08-01T00:00:00"/>
    <s v="Дирекция САЗ"/>
    <x v="247"/>
    <s v="940868-001"/>
    <x v="247"/>
    <x v="3"/>
    <n v="1003"/>
    <n v="629"/>
    <s v="КГ"/>
    <n v="390"/>
    <n v="245310"/>
    <s v="без ЭТП"/>
    <d v="2024-08-03T00:00:00"/>
    <m/>
    <m/>
    <m/>
    <m/>
    <m/>
    <n v="0"/>
    <m/>
    <m/>
    <m/>
    <m/>
    <n v="-390"/>
    <n v="-245310"/>
    <n v="-1"/>
    <m/>
    <m/>
    <m/>
    <m/>
    <m/>
    <m/>
    <m/>
    <m/>
    <m/>
    <m/>
    <m/>
  </r>
  <r>
    <n v="389"/>
    <s v="R010053427941202-001"/>
    <x v="8"/>
    <d v="2024-08-01T00:00:00"/>
    <s v="Дирекция САЗ"/>
    <x v="248"/>
    <s v="941202-001"/>
    <x v="248"/>
    <x v="3"/>
    <n v="1003"/>
    <n v="459"/>
    <s v="КГ"/>
    <n v="390"/>
    <n v="179010"/>
    <s v="без ЭТП"/>
    <d v="2024-08-03T00:00:00"/>
    <m/>
    <m/>
    <m/>
    <m/>
    <m/>
    <n v="0"/>
    <m/>
    <m/>
    <m/>
    <m/>
    <n v="-390"/>
    <n v="-179010"/>
    <n v="-1"/>
    <m/>
    <m/>
    <m/>
    <m/>
    <m/>
    <m/>
    <m/>
    <m/>
    <m/>
    <m/>
    <m/>
  </r>
  <r>
    <n v="390"/>
    <s v="R010051643940154-001"/>
    <x v="8"/>
    <d v="2024-08-01T00:00:00"/>
    <s v="Дирекция САЗ"/>
    <x v="249"/>
    <s v="940154-001"/>
    <x v="249"/>
    <x v="3"/>
    <n v="1003"/>
    <n v="105.5"/>
    <s v="КГ"/>
    <n v="375"/>
    <n v="39562.5"/>
    <s v="без ЭТП"/>
    <d v="2024-08-03T00:00:00"/>
    <m/>
    <m/>
    <m/>
    <m/>
    <m/>
    <n v="0"/>
    <m/>
    <m/>
    <m/>
    <m/>
    <n v="-375"/>
    <n v="-39562.5"/>
    <n v="-1"/>
    <m/>
    <m/>
    <m/>
    <m/>
    <m/>
    <m/>
    <m/>
    <m/>
    <m/>
    <m/>
    <m/>
  </r>
  <r>
    <n v="391"/>
    <s v="R010053026940869-002"/>
    <x v="8"/>
    <d v="2024-08-01T00:00:00"/>
    <s v="Дирекция САЗ"/>
    <x v="250"/>
    <s v="940869-002"/>
    <x v="250"/>
    <x v="3"/>
    <n v="1003"/>
    <n v="390"/>
    <s v="КГ"/>
    <n v="390"/>
    <n v="152100"/>
    <s v="без ЭТП"/>
    <d v="2024-08-03T00:00:00"/>
    <m/>
    <m/>
    <m/>
    <m/>
    <m/>
    <n v="0"/>
    <m/>
    <m/>
    <m/>
    <m/>
    <n v="-390"/>
    <n v="-152100"/>
    <n v="-1"/>
    <m/>
    <m/>
    <m/>
    <m/>
    <m/>
    <m/>
    <m/>
    <m/>
    <m/>
    <m/>
    <m/>
  </r>
  <r>
    <n v="392"/>
    <s v="R010051062939437-002"/>
    <x v="8"/>
    <d v="2024-08-01T00:00:00"/>
    <s v="Дирекция САЗ"/>
    <x v="251"/>
    <s v="939437-002"/>
    <x v="251"/>
    <x v="3"/>
    <n v="1003"/>
    <n v="437"/>
    <s v="КГ"/>
    <n v="140.5"/>
    <n v="61398.5"/>
    <s v="без ЭТП"/>
    <d v="2024-08-03T00:00:00"/>
    <m/>
    <m/>
    <m/>
    <n v="437"/>
    <n v="50"/>
    <n v="26220"/>
    <m/>
    <s v="СПЕЦМЕТСНАБ 2"/>
    <m/>
    <s v="Никешина Е.С."/>
    <n v="-90.5"/>
    <n v="-35178.5"/>
    <n v="-0.64412811387900359"/>
    <m/>
    <m/>
    <m/>
    <m/>
    <m/>
    <m/>
    <m/>
    <m/>
    <m/>
    <m/>
    <m/>
  </r>
  <r>
    <n v="393"/>
    <s v="R010052364940673-001"/>
    <x v="8"/>
    <d v="2024-08-01T00:00:00"/>
    <s v="Дирекция САЗ"/>
    <x v="252"/>
    <s v="940673-001"/>
    <x v="252"/>
    <x v="3"/>
    <n v="1003"/>
    <n v="200"/>
    <s v="КГ"/>
    <n v="153.16999999999999"/>
    <n v="30633.999999999996"/>
    <s v="без ЭТП"/>
    <d v="2024-08-03T00:00:00"/>
    <m/>
    <m/>
    <m/>
    <n v="200"/>
    <n v="50"/>
    <n v="12000"/>
    <m/>
    <s v="СПЕЦМЕТСНАБ 2"/>
    <m/>
    <s v="Никешина Е.С."/>
    <n v="-103.16999999999999"/>
    <n v="-18633.999999999996"/>
    <n v="-0.67356531957955212"/>
    <m/>
    <m/>
    <m/>
    <m/>
    <m/>
    <m/>
    <m/>
    <m/>
    <m/>
    <m/>
    <m/>
  </r>
  <r>
    <n v="394"/>
    <s v="R010051699940063-002"/>
    <x v="8"/>
    <d v="2024-08-01T00:00:00"/>
    <s v="Дирекция САЗ"/>
    <x v="253"/>
    <s v="940063-002"/>
    <x v="253"/>
    <x v="3"/>
    <n v="1003"/>
    <n v="518"/>
    <s v="КГ"/>
    <n v="140.25"/>
    <n v="72649.5"/>
    <s v="без ЭТП"/>
    <d v="2024-08-03T00:00:00"/>
    <m/>
    <m/>
    <m/>
    <n v="518"/>
    <n v="50"/>
    <n v="31080"/>
    <m/>
    <s v="СПЕЦМЕТСНАБ 2"/>
    <m/>
    <s v="Никешина Е.С."/>
    <n v="-90.25"/>
    <n v="-41569.5"/>
    <n v="-0.64349376114082002"/>
    <m/>
    <m/>
    <m/>
    <m/>
    <m/>
    <m/>
    <m/>
    <m/>
    <m/>
    <m/>
    <m/>
  </r>
  <r>
    <n v="395"/>
    <s v="R010053557941205-001"/>
    <x v="8"/>
    <d v="2024-08-01T00:00:00"/>
    <s v="Дирекция САЗ"/>
    <x v="254"/>
    <s v="941205-001"/>
    <x v="254"/>
    <x v="3"/>
    <n v="1003"/>
    <n v="301"/>
    <s v="КГ"/>
    <n v="334.5"/>
    <n v="100684.5"/>
    <s v="без ЭТП"/>
    <d v="2024-08-03T00:00:00"/>
    <m/>
    <m/>
    <m/>
    <m/>
    <m/>
    <n v="0"/>
    <m/>
    <m/>
    <m/>
    <m/>
    <n v="-334.5"/>
    <n v="-100684.5"/>
    <n v="-1"/>
    <m/>
    <m/>
    <m/>
    <m/>
    <m/>
    <m/>
    <m/>
    <m/>
    <m/>
    <m/>
    <m/>
  </r>
  <r>
    <n v="396"/>
    <s v="R010050878939745-001"/>
    <x v="8"/>
    <d v="2024-08-01T00:00:00"/>
    <s v="Дирекция САЗ"/>
    <x v="255"/>
    <s v="939745-001"/>
    <x v="255"/>
    <x v="3"/>
    <n v="1003"/>
    <n v="285"/>
    <s v="КГ"/>
    <n v="160.05000000000001"/>
    <n v="45614.25"/>
    <s v="без ЭТП"/>
    <d v="2024-08-03T00:00:00"/>
    <m/>
    <m/>
    <m/>
    <n v="285"/>
    <n v="50"/>
    <n v="17100"/>
    <m/>
    <s v="СПЕЦМЕТСНАБ 2"/>
    <m/>
    <s v="Никешина Е.С."/>
    <n v="-110.05000000000001"/>
    <n v="-28514.25"/>
    <n v="-0.6875976257419556"/>
    <m/>
    <m/>
    <m/>
    <m/>
    <m/>
    <m/>
    <m/>
    <m/>
    <m/>
    <m/>
    <m/>
  </r>
  <r>
    <n v="397"/>
    <s v="R010052494940675-001"/>
    <x v="8"/>
    <d v="2024-08-01T00:00:00"/>
    <s v="Дирекция САЗ"/>
    <x v="256"/>
    <s v="940675-001"/>
    <x v="256"/>
    <x v="3"/>
    <n v="1003"/>
    <n v="453"/>
    <s v="КГ"/>
    <n v="153.01"/>
    <n v="69313.53"/>
    <s v="без ЭТП"/>
    <d v="2024-08-03T00:00:00"/>
    <m/>
    <m/>
    <m/>
    <n v="453"/>
    <n v="50"/>
    <n v="27180"/>
    <m/>
    <s v="СПЕЦМЕТСНАБ 2"/>
    <m/>
    <s v="Никешина Е.С."/>
    <n v="-103.00999999999999"/>
    <n v="-42133.53"/>
    <n v="-0.6732239722893929"/>
    <m/>
    <m/>
    <m/>
    <m/>
    <m/>
    <m/>
    <m/>
    <m/>
    <m/>
    <m/>
    <m/>
  </r>
  <r>
    <n v="398"/>
    <s v="R010052372940368-001"/>
    <x v="8"/>
    <d v="2024-08-01T00:00:00"/>
    <s v="Дирекция САЗ"/>
    <x v="257"/>
    <s v="940368-001"/>
    <x v="257"/>
    <x v="3"/>
    <n v="1003"/>
    <n v="1365"/>
    <s v="КГ"/>
    <n v="269.94"/>
    <n v="368468.1"/>
    <s v="без ЭТП"/>
    <d v="2024-08-03T00:00:00"/>
    <m/>
    <m/>
    <m/>
    <m/>
    <m/>
    <n v="0"/>
    <m/>
    <m/>
    <m/>
    <m/>
    <n v="-269.94"/>
    <n v="-368468.1"/>
    <n v="-1"/>
    <m/>
    <m/>
    <m/>
    <m/>
    <m/>
    <m/>
    <m/>
    <m/>
    <m/>
    <m/>
    <m/>
  </r>
  <r>
    <n v="399"/>
    <s v="R010053101940874-001"/>
    <x v="8"/>
    <d v="2024-08-01T00:00:00"/>
    <s v="Дирекция САЗ"/>
    <x v="258"/>
    <s v="940874-001"/>
    <x v="258"/>
    <x v="3"/>
    <n v="1003"/>
    <n v="358"/>
    <s v="КГ"/>
    <n v="174.33"/>
    <n v="62410.140000000007"/>
    <s v="без ЭТП"/>
    <d v="2024-08-03T00:00:00"/>
    <m/>
    <m/>
    <m/>
    <n v="358"/>
    <n v="50"/>
    <n v="21480"/>
    <m/>
    <s v="СПЕЦМЕТСНАБ 2"/>
    <m/>
    <s v="Никешина Е.С."/>
    <n v="-124.33000000000001"/>
    <n v="-40930.140000000007"/>
    <n v="-0.71318763265071994"/>
    <m/>
    <m/>
    <m/>
    <m/>
    <m/>
    <m/>
    <m/>
    <m/>
    <m/>
    <m/>
    <m/>
  </r>
  <r>
    <n v="400"/>
    <s v="R010052066940369-002"/>
    <x v="8"/>
    <d v="2024-08-01T00:00:00"/>
    <s v="Дирекция САЗ"/>
    <x v="259"/>
    <s v="940369-002"/>
    <x v="259"/>
    <x v="3"/>
    <n v="1003"/>
    <n v="823"/>
    <s v="КГ"/>
    <n v="339.75"/>
    <n v="279614.25"/>
    <s v="без ЭТП"/>
    <d v="2024-08-03T00:00:00"/>
    <m/>
    <m/>
    <m/>
    <m/>
    <m/>
    <n v="0"/>
    <m/>
    <m/>
    <m/>
    <m/>
    <n v="-339.75"/>
    <n v="-279614.25"/>
    <n v="-1"/>
    <m/>
    <m/>
    <m/>
    <m/>
    <m/>
    <m/>
    <m/>
    <m/>
    <m/>
    <m/>
    <m/>
  </r>
  <r>
    <n v="401"/>
    <s v="R010051656940065-001"/>
    <x v="8"/>
    <d v="2024-08-01T00:00:00"/>
    <s v="Дирекция САЗ"/>
    <x v="260"/>
    <s v="940065-001"/>
    <x v="260"/>
    <x v="3"/>
    <n v="1003"/>
    <n v="776"/>
    <s v="КГ"/>
    <n v="174.33"/>
    <n v="135280.08000000002"/>
    <s v="без ЭТП"/>
    <d v="2024-08-03T00:00:00"/>
    <m/>
    <m/>
    <m/>
    <n v="776"/>
    <n v="50"/>
    <n v="46560"/>
    <m/>
    <s v="СПЕЦМЕТСНАБ 2"/>
    <m/>
    <s v="Никешина Е.С."/>
    <n v="-124.33000000000001"/>
    <n v="-88720.080000000016"/>
    <n v="-0.71318763265071994"/>
    <m/>
    <m/>
    <m/>
    <m/>
    <m/>
    <m/>
    <m/>
    <m/>
    <m/>
    <m/>
    <m/>
  </r>
  <r>
    <n v="402"/>
    <s v="R010050942939668-001"/>
    <x v="8"/>
    <d v="2024-08-01T00:00:00"/>
    <s v="Дирекция САЗ"/>
    <x v="261"/>
    <s v="939668-001"/>
    <x v="261"/>
    <x v="3"/>
    <n v="1003"/>
    <n v="1242"/>
    <s v="КГ"/>
    <n v="174.33"/>
    <n v="216517.86000000002"/>
    <s v="без ЭТП"/>
    <d v="2024-08-03T00:00:00"/>
    <m/>
    <m/>
    <m/>
    <n v="1242"/>
    <n v="50"/>
    <n v="74520"/>
    <m/>
    <s v="СПЕЦМЕТСНАБ 2"/>
    <m/>
    <s v="Никешина Е.С."/>
    <n v="-124.33000000000001"/>
    <n v="-141997.86000000002"/>
    <n v="-0.71318763265071994"/>
    <m/>
    <m/>
    <m/>
    <m/>
    <m/>
    <m/>
    <m/>
    <m/>
    <m/>
    <m/>
    <m/>
  </r>
  <r>
    <n v="403"/>
    <s v="R010050865939675-001"/>
    <x v="8"/>
    <d v="2024-08-01T00:00:00"/>
    <s v="Дирекция САЗ"/>
    <x v="262"/>
    <s v="939675-001"/>
    <x v="262"/>
    <x v="3"/>
    <n v="1003"/>
    <n v="640"/>
    <s v="КГ"/>
    <n v="238.13"/>
    <n v="152403.20000000001"/>
    <s v="без ЭТП"/>
    <d v="2024-08-03T00:00:00"/>
    <m/>
    <m/>
    <m/>
    <n v="640"/>
    <n v="85"/>
    <n v="65280"/>
    <m/>
    <s v="СПЕЦМЕТСНАБ 2"/>
    <m/>
    <s v="Никешина Е.С."/>
    <n v="-153.13"/>
    <n v="-87123.200000000012"/>
    <n v="-0.64305211439129883"/>
    <m/>
    <m/>
    <m/>
    <m/>
    <m/>
    <m/>
    <m/>
    <m/>
    <m/>
    <m/>
    <m/>
  </r>
  <r>
    <n v="404"/>
    <s v="R010051457939830-001"/>
    <x v="8"/>
    <d v="2024-08-01T00:00:00"/>
    <s v="Дирекция САЗ"/>
    <x v="263"/>
    <s v="939830-001"/>
    <x v="263"/>
    <x v="3"/>
    <n v="1003"/>
    <n v="404"/>
    <s v="КГ"/>
    <n v="395"/>
    <n v="159580"/>
    <s v="без ЭТП"/>
    <d v="2024-08-03T00:00:00"/>
    <m/>
    <m/>
    <m/>
    <m/>
    <m/>
    <n v="0"/>
    <m/>
    <m/>
    <m/>
    <m/>
    <n v="-395"/>
    <n v="-159580"/>
    <n v="-1"/>
    <m/>
    <m/>
    <m/>
    <m/>
    <m/>
    <m/>
    <m/>
    <m/>
    <m/>
    <m/>
    <m/>
  </r>
  <r>
    <n v="405"/>
    <s v="R010052745940372-003"/>
    <x v="8"/>
    <d v="2024-08-01T00:00:00"/>
    <s v="Дирекция САЗ"/>
    <x v="264"/>
    <s v="940372-003"/>
    <x v="264"/>
    <x v="3"/>
    <n v="1003"/>
    <n v="204"/>
    <s v="КГ"/>
    <n v="415"/>
    <n v="84660"/>
    <s v="без ЭТП"/>
    <d v="2024-08-03T00:00:00"/>
    <m/>
    <m/>
    <m/>
    <m/>
    <m/>
    <n v="0"/>
    <m/>
    <m/>
    <m/>
    <m/>
    <n v="-415"/>
    <n v="-84660"/>
    <n v="-1"/>
    <m/>
    <m/>
    <m/>
    <m/>
    <m/>
    <m/>
    <m/>
    <m/>
    <m/>
    <m/>
    <m/>
  </r>
  <r>
    <n v="406"/>
    <s v="R010052746940372-002"/>
    <x v="8"/>
    <d v="2024-08-01T00:00:00"/>
    <s v="Дирекция САЗ"/>
    <x v="265"/>
    <s v="940372-002"/>
    <x v="265"/>
    <x v="3"/>
    <n v="1003"/>
    <n v="331"/>
    <s v="КГ"/>
    <n v="415"/>
    <n v="137365"/>
    <s v="без ЭТП"/>
    <d v="2024-08-03T00:00:00"/>
    <m/>
    <m/>
    <m/>
    <m/>
    <m/>
    <n v="0"/>
    <m/>
    <m/>
    <m/>
    <m/>
    <n v="-415"/>
    <n v="-137365"/>
    <n v="-1"/>
    <m/>
    <m/>
    <m/>
    <m/>
    <m/>
    <m/>
    <m/>
    <m/>
    <m/>
    <m/>
    <m/>
  </r>
  <r>
    <n v="407"/>
    <s v="R010051259939830-002"/>
    <x v="8"/>
    <d v="2024-08-01T00:00:00"/>
    <s v="Дирекция САЗ"/>
    <x v="266"/>
    <s v="939830-002"/>
    <x v="266"/>
    <x v="3"/>
    <n v="1003"/>
    <n v="213"/>
    <s v="КГ"/>
    <n v="395"/>
    <n v="84135"/>
    <s v="без ЭТП"/>
    <d v="2024-08-03T00:00:00"/>
    <m/>
    <m/>
    <m/>
    <m/>
    <m/>
    <n v="0"/>
    <m/>
    <m/>
    <m/>
    <m/>
    <n v="-395"/>
    <n v="-84135"/>
    <n v="-1"/>
    <m/>
    <m/>
    <m/>
    <m/>
    <m/>
    <m/>
    <m/>
    <m/>
    <m/>
    <m/>
    <m/>
  </r>
  <r>
    <n v="408"/>
    <s v="R010051261939830-002"/>
    <x v="8"/>
    <d v="2024-08-01T00:00:00"/>
    <s v="Дирекция САЗ"/>
    <x v="267"/>
    <s v="939830-002"/>
    <x v="267"/>
    <x v="3"/>
    <n v="1003"/>
    <n v="800"/>
    <s v="КГ"/>
    <n v="395"/>
    <n v="316000"/>
    <s v="без ЭТП"/>
    <d v="2024-08-03T00:00:00"/>
    <m/>
    <m/>
    <m/>
    <m/>
    <m/>
    <n v="0"/>
    <m/>
    <m/>
    <m/>
    <m/>
    <n v="-395"/>
    <n v="-316000"/>
    <n v="-1"/>
    <m/>
    <m/>
    <m/>
    <m/>
    <m/>
    <m/>
    <m/>
    <m/>
    <m/>
    <m/>
    <m/>
  </r>
  <r>
    <n v="409"/>
    <s v="R010051456939830-001"/>
    <x v="8"/>
    <d v="2024-08-01T00:00:00"/>
    <s v="Дирекция САЗ"/>
    <x v="268"/>
    <s v="939830-001"/>
    <x v="268"/>
    <x v="3"/>
    <n v="1003"/>
    <n v="778"/>
    <s v="КГ"/>
    <n v="395"/>
    <n v="307310"/>
    <s v="без ЭТП"/>
    <d v="2024-08-03T00:00:00"/>
    <m/>
    <m/>
    <m/>
    <m/>
    <m/>
    <n v="0"/>
    <m/>
    <m/>
    <m/>
    <m/>
    <n v="-395"/>
    <n v="-307310"/>
    <n v="-1"/>
    <m/>
    <m/>
    <m/>
    <m/>
    <m/>
    <m/>
    <m/>
    <m/>
    <m/>
    <m/>
    <m/>
  </r>
  <r>
    <n v="410"/>
    <s v="R010051460940072-001"/>
    <x v="8"/>
    <d v="2024-08-01T00:00:00"/>
    <s v="Дирекция САЗ"/>
    <x v="269"/>
    <s v="940072-001"/>
    <x v="269"/>
    <x v="3"/>
    <n v="1003"/>
    <n v="773.5"/>
    <s v="КГ"/>
    <n v="259.04000000000002"/>
    <n v="200367.44"/>
    <s v="без ЭТП"/>
    <d v="2024-08-03T00:00:00"/>
    <m/>
    <m/>
    <m/>
    <m/>
    <m/>
    <n v="0"/>
    <m/>
    <m/>
    <m/>
    <m/>
    <n v="-259.04000000000002"/>
    <n v="-200367.44"/>
    <n v="-1"/>
    <m/>
    <m/>
    <m/>
    <m/>
    <m/>
    <m/>
    <m/>
    <m/>
    <m/>
    <m/>
    <m/>
  </r>
  <r>
    <n v="411"/>
    <s v="R010051598939977-001"/>
    <x v="8"/>
    <d v="2024-08-01T00:00:00"/>
    <s v="Дирекция САЗ"/>
    <x v="270"/>
    <s v="939977-001"/>
    <x v="270"/>
    <x v="3"/>
    <n v="1003"/>
    <n v="1362"/>
    <s v="КГ"/>
    <n v="285.38"/>
    <n v="388687.56"/>
    <s v="без ЭТП"/>
    <d v="2024-08-03T00:00:00"/>
    <m/>
    <m/>
    <m/>
    <m/>
    <m/>
    <n v="0"/>
    <m/>
    <m/>
    <m/>
    <m/>
    <n v="-285.38"/>
    <n v="-388687.56"/>
    <n v="-1"/>
    <m/>
    <m/>
    <m/>
    <m/>
    <m/>
    <m/>
    <m/>
    <m/>
    <m/>
    <m/>
    <m/>
  </r>
  <r>
    <n v="412"/>
    <s v="R010051598939977-002"/>
    <x v="8"/>
    <d v="2024-08-01T00:00:00"/>
    <s v="Дирекция САЗ"/>
    <x v="270"/>
    <s v="939977-002"/>
    <x v="270"/>
    <x v="3"/>
    <n v="1003"/>
    <n v="1361"/>
    <s v="КГ"/>
    <n v="285.38"/>
    <n v="388402.18"/>
    <s v="без ЭТП"/>
    <d v="2024-08-03T00:00:00"/>
    <m/>
    <m/>
    <m/>
    <m/>
    <m/>
    <n v="0"/>
    <m/>
    <m/>
    <m/>
    <m/>
    <n v="-285.38"/>
    <n v="-388402.18"/>
    <n v="-1"/>
    <m/>
    <m/>
    <m/>
    <m/>
    <m/>
    <m/>
    <m/>
    <m/>
    <m/>
    <m/>
    <m/>
  </r>
  <r>
    <n v="413"/>
    <s v="R010049477938426-002"/>
    <x v="8"/>
    <d v="2024-08-01T00:00:00"/>
    <s v="Дирекция САЗ"/>
    <x v="271"/>
    <s v="938426-002"/>
    <x v="271"/>
    <x v="3"/>
    <n v="1003"/>
    <n v="230"/>
    <s v="КГ"/>
    <n v="277.81"/>
    <n v="63896.3"/>
    <s v="без ЭТП"/>
    <d v="2024-08-03T00:00:00"/>
    <m/>
    <m/>
    <m/>
    <m/>
    <m/>
    <n v="0"/>
    <m/>
    <m/>
    <m/>
    <m/>
    <n v="-277.81"/>
    <n v="-63896.3"/>
    <n v="-1"/>
    <m/>
    <m/>
    <m/>
    <m/>
    <m/>
    <m/>
    <m/>
    <m/>
    <m/>
    <m/>
    <m/>
  </r>
  <r>
    <n v="414"/>
    <s v="R010051603939977-001"/>
    <x v="8"/>
    <d v="2024-08-01T00:00:00"/>
    <s v="Дирекция САЗ"/>
    <x v="272"/>
    <s v="939977-001"/>
    <x v="272"/>
    <x v="3"/>
    <n v="1003"/>
    <n v="852"/>
    <s v="КГ"/>
    <n v="285.38"/>
    <n v="243143.76"/>
    <s v="без ЭТП"/>
    <d v="2024-08-03T00:00:00"/>
    <m/>
    <m/>
    <m/>
    <m/>
    <m/>
    <n v="0"/>
    <m/>
    <m/>
    <m/>
    <m/>
    <n v="-285.38"/>
    <n v="-243143.76"/>
    <n v="-1"/>
    <m/>
    <m/>
    <m/>
    <m/>
    <m/>
    <m/>
    <m/>
    <m/>
    <m/>
    <m/>
    <m/>
  </r>
  <r>
    <n v="415"/>
    <s v="R010051603939977-002"/>
    <x v="8"/>
    <d v="2024-08-01T00:00:00"/>
    <s v="Дирекция САЗ"/>
    <x v="272"/>
    <s v="939977-002"/>
    <x v="272"/>
    <x v="3"/>
    <n v="1003"/>
    <n v="852"/>
    <s v="КГ"/>
    <n v="285.38"/>
    <n v="243143.76"/>
    <s v="без ЭТП"/>
    <d v="2024-08-03T00:00:00"/>
    <m/>
    <m/>
    <m/>
    <m/>
    <m/>
    <n v="0"/>
    <m/>
    <m/>
    <m/>
    <m/>
    <n v="-285.38"/>
    <n v="-243143.76"/>
    <n v="-1"/>
    <m/>
    <m/>
    <m/>
    <m/>
    <m/>
    <m/>
    <m/>
    <m/>
    <m/>
    <m/>
    <m/>
  </r>
  <r>
    <n v="416"/>
    <s v="R010049478938426-001"/>
    <x v="8"/>
    <d v="2024-08-01T00:00:00"/>
    <s v="Дирекция САЗ"/>
    <x v="273"/>
    <s v="938426-001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7"/>
    <s v="R010049478938426-002"/>
    <x v="8"/>
    <d v="2024-08-01T00:00:00"/>
    <s v="Дирекция САЗ"/>
    <x v="273"/>
    <s v="938426-002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8"/>
    <s v="R010049478939856-003"/>
    <x v="8"/>
    <d v="2024-08-01T00:00:00"/>
    <s v="Дирекция САЗ"/>
    <x v="273"/>
    <s v="939856-003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9"/>
    <s v="R010049478939856-004"/>
    <x v="8"/>
    <d v="2024-08-01T00:00:00"/>
    <s v="Дирекция САЗ"/>
    <x v="273"/>
    <s v="939856-004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20"/>
    <s v="R010050159939298-001"/>
    <x v="8"/>
    <d v="2024-08-01T00:00:00"/>
    <s v="Дирекция САЗ"/>
    <x v="274"/>
    <s v="939298-001"/>
    <x v="274"/>
    <x v="3"/>
    <n v="1003"/>
    <n v="126"/>
    <s v="КГ"/>
    <n v="293.62"/>
    <n v="36996.120000000003"/>
    <s v="без ЭТП"/>
    <d v="2024-08-03T00:00:00"/>
    <m/>
    <m/>
    <m/>
    <m/>
    <m/>
    <n v="0"/>
    <m/>
    <m/>
    <m/>
    <m/>
    <n v="-293.62"/>
    <n v="-36996.120000000003"/>
    <n v="-1"/>
    <m/>
    <m/>
    <m/>
    <m/>
    <m/>
    <m/>
    <m/>
    <m/>
    <m/>
    <m/>
    <m/>
  </r>
  <r>
    <n v="421"/>
    <s v="R010052913940845-002"/>
    <x v="8"/>
    <d v="2024-08-01T00:00:00"/>
    <s v="Дирекция САЗ"/>
    <x v="275"/>
    <s v="940845-002"/>
    <x v="275"/>
    <x v="3"/>
    <n v="1003"/>
    <n v="28"/>
    <s v="КГ"/>
    <n v="411.86"/>
    <n v="11532.08"/>
    <s v="без ЭТП"/>
    <d v="2024-08-03T00:00:00"/>
    <m/>
    <m/>
    <m/>
    <m/>
    <m/>
    <n v="0"/>
    <m/>
    <m/>
    <m/>
    <m/>
    <n v="-411.86"/>
    <n v="-11532.08"/>
    <n v="-1"/>
    <m/>
    <m/>
    <m/>
    <m/>
    <m/>
    <m/>
    <m/>
    <m/>
    <m/>
    <m/>
    <m/>
  </r>
  <r>
    <n v="422"/>
    <s v="R010052915940838-004"/>
    <x v="8"/>
    <d v="2024-08-01T00:00:00"/>
    <s v="Дирекция САЗ"/>
    <x v="276"/>
    <s v="940838-004"/>
    <x v="276"/>
    <x v="3"/>
    <n v="1003"/>
    <n v="440"/>
    <s v="КГ"/>
    <n v="380.19"/>
    <n v="167283.6"/>
    <s v="без ЭТП"/>
    <d v="2024-08-03T00:00:00"/>
    <m/>
    <m/>
    <m/>
    <m/>
    <m/>
    <n v="0"/>
    <m/>
    <m/>
    <m/>
    <m/>
    <n v="-380.19"/>
    <n v="-167283.6"/>
    <n v="-1"/>
    <m/>
    <m/>
    <m/>
    <m/>
    <m/>
    <m/>
    <m/>
    <m/>
    <m/>
    <m/>
    <m/>
  </r>
  <r>
    <n v="423"/>
    <s v="R010050903939050-001"/>
    <x v="8"/>
    <d v="2024-08-01T00:00:00"/>
    <s v="Дирекция САЗ"/>
    <x v="277"/>
    <s v="939050-001"/>
    <x v="277"/>
    <x v="3"/>
    <n v="1003"/>
    <n v="445"/>
    <s v="КГ"/>
    <n v="250.9"/>
    <n v="111650.5"/>
    <s v="без ЭТП"/>
    <d v="2024-08-03T00:00:00"/>
    <m/>
    <m/>
    <m/>
    <m/>
    <m/>
    <n v="0"/>
    <m/>
    <m/>
    <m/>
    <m/>
    <n v="-250.9"/>
    <n v="-111650.5"/>
    <n v="-1"/>
    <m/>
    <m/>
    <m/>
    <m/>
    <m/>
    <m/>
    <m/>
    <m/>
    <m/>
    <m/>
    <m/>
  </r>
  <r>
    <n v="424"/>
    <s v="R010052918940838-005"/>
    <x v="8"/>
    <d v="2024-08-01T00:00:00"/>
    <s v="Дирекция САЗ"/>
    <x v="278"/>
    <s v="940838-005"/>
    <x v="278"/>
    <x v="3"/>
    <n v="1003"/>
    <n v="485"/>
    <s v="КГ"/>
    <n v="380.19"/>
    <n v="184392.15"/>
    <s v="без ЭТП"/>
    <d v="2024-08-03T00:00:00"/>
    <m/>
    <m/>
    <m/>
    <m/>
    <m/>
    <n v="0"/>
    <m/>
    <m/>
    <m/>
    <m/>
    <n v="-380.19"/>
    <n v="-184392.15"/>
    <n v="-1"/>
    <m/>
    <m/>
    <m/>
    <m/>
    <m/>
    <m/>
    <m/>
    <m/>
    <m/>
    <m/>
    <m/>
  </r>
  <r>
    <n v="425"/>
    <s v="R010047730937877-001"/>
    <x v="8"/>
    <d v="2024-08-01T00:00:00"/>
    <s v="Дирекция САЗ"/>
    <x v="279"/>
    <s v="937877-001"/>
    <x v="279"/>
    <x v="3"/>
    <n v="1003"/>
    <n v="294"/>
    <s v="КГ"/>
    <n v="90"/>
    <n v="26460"/>
    <s v="без ЭТП"/>
    <d v="2024-08-03T00:00:00"/>
    <d v="2024-09-15T00:00:00"/>
    <s v="2024-0012"/>
    <d v="2024-09-18T00:00:00"/>
    <n v="294"/>
    <n v="63"/>
    <n v="22226.399999999998"/>
    <s v="3 кв"/>
    <s v="СПЕЦМЕТСНАБ 1"/>
    <d v="2024-10-30T00:00:00"/>
    <s v="Никешина Е.С."/>
    <n v="-27"/>
    <n v="-4233.6000000000022"/>
    <n v="-0.30000000000000004"/>
    <m/>
    <m/>
    <m/>
    <m/>
    <m/>
    <m/>
    <m/>
    <m/>
    <m/>
    <m/>
    <m/>
  </r>
  <r>
    <n v="426"/>
    <s v="R010052758940866-001"/>
    <x v="8"/>
    <d v="2024-08-01T00:00:00"/>
    <s v="Дирекция САЗ"/>
    <x v="280"/>
    <s v="940866-001"/>
    <x v="280"/>
    <x v="3"/>
    <n v="1003"/>
    <n v="1760"/>
    <s v="КГ"/>
    <n v="340"/>
    <n v="598400"/>
    <s v="без ЭТП"/>
    <d v="2024-08-03T00:00:00"/>
    <m/>
    <m/>
    <m/>
    <n v="1760"/>
    <n v="105"/>
    <n v="221760"/>
    <m/>
    <s v="СПЕЦМЕТСНАБ 2"/>
    <m/>
    <s v="Никешина Е.С."/>
    <n v="-235"/>
    <n v="-376640"/>
    <n v="-0.69117647058823528"/>
    <m/>
    <m/>
    <m/>
    <m/>
    <m/>
    <m/>
    <m/>
    <m/>
    <m/>
    <m/>
    <m/>
  </r>
  <r>
    <n v="427"/>
    <s v="R010045224936026-001"/>
    <x v="8"/>
    <d v="2024-08-01T00:00:00"/>
    <s v="Дирекция САЗ"/>
    <x v="281"/>
    <s v="936026-001"/>
    <x v="281"/>
    <x v="3"/>
    <n v="1003"/>
    <n v="535"/>
    <s v="КГ"/>
    <n v="340"/>
    <n v="181900"/>
    <s v="без ЭТП"/>
    <d v="2024-08-03T00:00:00"/>
    <m/>
    <m/>
    <m/>
    <n v="535"/>
    <n v="105"/>
    <n v="67410"/>
    <m/>
    <s v="СПЕЦМЕТСНАБ 2"/>
    <m/>
    <s v="Никешина Е.С."/>
    <n v="-235"/>
    <n v="-114490"/>
    <n v="-0.69117647058823528"/>
    <m/>
    <m/>
    <m/>
    <m/>
    <m/>
    <m/>
    <m/>
    <m/>
    <m/>
    <m/>
    <m/>
  </r>
  <r>
    <n v="428"/>
    <s v="R010048123936604-005"/>
    <x v="8"/>
    <d v="2024-08-01T00:00:00"/>
    <s v="Дирекция САЗ"/>
    <x v="282"/>
    <s v="936604-005"/>
    <x v="282"/>
    <x v="3"/>
    <n v="1003"/>
    <n v="393"/>
    <s v="КГ"/>
    <n v="178"/>
    <n v="69954"/>
    <s v="без ЭТП"/>
    <d v="2024-08-03T00:00:00"/>
    <d v="2024-09-15T00:00:00"/>
    <s v="2024-0012"/>
    <d v="2024-09-18T00:00:00"/>
    <n v="393"/>
    <n v="125.6"/>
    <n v="59232.959999999992"/>
    <s v="3 кв"/>
    <s v="СПЕЦМЕТСНАБ 1"/>
    <d v="2024-10-30T00:00:00"/>
    <s v="Никешина Е.С."/>
    <n v="-52.400000000000006"/>
    <n v="-10721.040000000008"/>
    <n v="-0.29438202247191014"/>
    <m/>
    <m/>
    <m/>
    <m/>
    <m/>
    <m/>
    <m/>
    <m/>
    <m/>
    <m/>
    <m/>
  </r>
  <r>
    <n v="429"/>
    <s v="R010015206916109-001"/>
    <x v="8"/>
    <d v="2024-08-01T00:00:00"/>
    <s v="Дирекция САЗ"/>
    <x v="283"/>
    <s v="916109-001"/>
    <x v="283"/>
    <x v="3"/>
    <n v="1003"/>
    <n v="610"/>
    <s v="КГ"/>
    <n v="186"/>
    <n v="113460"/>
    <s v="без ЭТП"/>
    <d v="2024-08-03T00:00:00"/>
    <d v="2024-09-15T00:00:00"/>
    <s v="2024-0012"/>
    <d v="2024-09-18T00:00:00"/>
    <n v="610"/>
    <n v="130.5"/>
    <n v="95526"/>
    <s v="3 кв"/>
    <s v="СПЕЦМЕТСНАБ 1"/>
    <d v="2024-10-30T00:00:00"/>
    <s v="Никешина Е.С."/>
    <n v="-55.5"/>
    <n v="-17934"/>
    <n v="-0.29838709677419351"/>
    <m/>
    <m/>
    <m/>
    <m/>
    <m/>
    <m/>
    <m/>
    <m/>
    <m/>
    <m/>
    <m/>
  </r>
  <r>
    <n v="430"/>
    <s v="R010046704939885-007"/>
    <x v="8"/>
    <d v="2024-08-01T00:00:00"/>
    <s v="Дирекция САЗ"/>
    <x v="284"/>
    <s v="939885-007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1"/>
    <s v="R010046704939885-008"/>
    <x v="8"/>
    <d v="2024-08-01T00:00:00"/>
    <s v="Дирекция САЗ"/>
    <x v="284"/>
    <s v="939885-008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2"/>
    <s v="R010046704939885-009"/>
    <x v="8"/>
    <d v="2024-08-01T00:00:00"/>
    <s v="Дирекция САЗ"/>
    <x v="284"/>
    <s v="939885-009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3"/>
    <s v="R010046704939885-010"/>
    <x v="8"/>
    <d v="2024-08-01T00:00:00"/>
    <s v="Дирекция САЗ"/>
    <x v="284"/>
    <s v="939885-010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4"/>
    <s v="R010050288939885-001"/>
    <x v="8"/>
    <d v="2024-08-01T00:00:00"/>
    <s v="Дирекция САЗ"/>
    <x v="285"/>
    <s v="939885-001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5"/>
    <s v="R010050288939885-002"/>
    <x v="8"/>
    <d v="2024-08-01T00:00:00"/>
    <s v="Дирекция САЗ"/>
    <x v="285"/>
    <s v="939885-002"/>
    <x v="285"/>
    <x v="3"/>
    <n v="1003"/>
    <n v="35.1"/>
    <s v="КГ"/>
    <n v="6408.38"/>
    <n v="224934.138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6"/>
    <s v="R010050288939885-003"/>
    <x v="8"/>
    <d v="2024-08-01T00:00:00"/>
    <s v="Дирекция САЗ"/>
    <x v="285"/>
    <s v="939885-003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7"/>
    <s v="R010050288939885-004"/>
    <x v="8"/>
    <d v="2024-08-01T00:00:00"/>
    <s v="Дирекция САЗ"/>
    <x v="285"/>
    <s v="939885-004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8"/>
    <s v="R010051277939885-001"/>
    <x v="8"/>
    <d v="2024-08-01T00:00:00"/>
    <s v="Дирекция САЗ"/>
    <x v="286"/>
    <s v="939885-001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9"/>
    <s v="R010051277939885-002"/>
    <x v="8"/>
    <d v="2024-08-01T00:00:00"/>
    <s v="Дирекция САЗ"/>
    <x v="286"/>
    <s v="939885-002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0"/>
    <s v="R010051277939885-003"/>
    <x v="8"/>
    <d v="2024-08-01T00:00:00"/>
    <s v="Дирекция САЗ"/>
    <x v="286"/>
    <s v="939885-003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1"/>
    <s v="R010051277939885-004"/>
    <x v="8"/>
    <d v="2024-08-01T00:00:00"/>
    <s v="Дирекция САЗ"/>
    <x v="286"/>
    <s v="939885-004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2"/>
    <s v="R010051668939888-002"/>
    <x v="8"/>
    <d v="2024-08-01T00:00:00"/>
    <s v="Дирекция САЗ"/>
    <x v="287"/>
    <s v="939888-002"/>
    <x v="287"/>
    <x v="3"/>
    <n v="1003"/>
    <n v="15"/>
    <s v="КГ"/>
    <n v="6217.59"/>
    <n v="93263.8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3"/>
    <s v="R010050285939885-001"/>
    <x v="8"/>
    <d v="2024-08-01T00:00:00"/>
    <s v="Дирекция САЗ"/>
    <x v="288"/>
    <s v="939885-001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4"/>
    <s v="R010050285939885-002"/>
    <x v="8"/>
    <d v="2024-08-01T00:00:00"/>
    <s v="Дирекция САЗ"/>
    <x v="288"/>
    <s v="939885-002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5"/>
    <s v="R010050285939885-003"/>
    <x v="8"/>
    <d v="2024-08-01T00:00:00"/>
    <s v="Дирекция САЗ"/>
    <x v="288"/>
    <s v="939885-003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6"/>
    <s v="R010050285939885-004"/>
    <x v="8"/>
    <d v="2024-08-01T00:00:00"/>
    <s v="Дирекция САЗ"/>
    <x v="288"/>
    <s v="939885-004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7"/>
    <s v="R010050284939885-001"/>
    <x v="8"/>
    <d v="2024-08-01T00:00:00"/>
    <s v="Дирекция САЗ"/>
    <x v="289"/>
    <s v="939885-001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8"/>
    <s v="R010050284939885-002"/>
    <x v="8"/>
    <d v="2024-08-01T00:00:00"/>
    <s v="Дирекция САЗ"/>
    <x v="289"/>
    <s v="939885-002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9"/>
    <s v="R010050284939885-003"/>
    <x v="8"/>
    <d v="2024-08-01T00:00:00"/>
    <s v="Дирекция САЗ"/>
    <x v="289"/>
    <s v="939885-003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0"/>
    <s v="R010050284939885-004"/>
    <x v="8"/>
    <d v="2024-08-01T00:00:00"/>
    <s v="Дирекция САЗ"/>
    <x v="289"/>
    <s v="939885-004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1"/>
    <s v="R010046699940628-001"/>
    <x v="8"/>
    <d v="2024-08-01T00:00:00"/>
    <s v="Дирекция САЗ"/>
    <x v="290"/>
    <s v="940628-001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2"/>
    <s v="R010046699940628-002"/>
    <x v="8"/>
    <d v="2024-08-01T00:00:00"/>
    <s v="Дирекция САЗ"/>
    <x v="290"/>
    <s v="940628-002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3"/>
    <s v="R010046699940628-003"/>
    <x v="8"/>
    <d v="2024-08-01T00:00:00"/>
    <s v="Дирекция САЗ"/>
    <x v="290"/>
    <s v="940628-003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4"/>
    <s v="R010046699940628-004"/>
    <x v="8"/>
    <d v="2024-08-01T00:00:00"/>
    <s v="Дирекция САЗ"/>
    <x v="290"/>
    <s v="940628-004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5"/>
    <s v="R010046699940633-001"/>
    <x v="8"/>
    <d v="2024-08-01T00:00:00"/>
    <s v="Дирекция САЗ"/>
    <x v="290"/>
    <s v="940633-001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6"/>
    <s v="R010046699940633-002"/>
    <x v="8"/>
    <d v="2024-08-01T00:00:00"/>
    <s v="Дирекция САЗ"/>
    <x v="290"/>
    <s v="940633-002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7"/>
    <s v="R010046699940633-004"/>
    <x v="8"/>
    <d v="2024-08-01T00:00:00"/>
    <s v="Дирекция САЗ"/>
    <x v="290"/>
    <s v="940633-004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8"/>
    <s v="R010046699940633-006"/>
    <x v="8"/>
    <d v="2024-08-01T00:00:00"/>
    <s v="Дирекция САЗ"/>
    <x v="290"/>
    <s v="940633-006"/>
    <x v="290"/>
    <x v="3"/>
    <n v="1003"/>
    <n v="145"/>
    <s v="КГ"/>
    <n v="6736.57"/>
    <n v="976802.6499999999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9"/>
    <s v="R010050360939888-001"/>
    <x v="8"/>
    <d v="2024-08-01T00:00:00"/>
    <s v="Дирекция САЗ"/>
    <x v="291"/>
    <s v="939888-001"/>
    <x v="291"/>
    <x v="3"/>
    <n v="1003"/>
    <n v="22"/>
    <s v="КГ"/>
    <n v="6217.59"/>
    <n v="136786.98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0"/>
    <s v="R010050360939888-002"/>
    <x v="8"/>
    <d v="2024-08-01T00:00:00"/>
    <s v="Дирекция САЗ"/>
    <x v="291"/>
    <s v="939888-002"/>
    <x v="291"/>
    <x v="3"/>
    <n v="1003"/>
    <n v="22"/>
    <s v="КГ"/>
    <n v="6217.59"/>
    <n v="136786.98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1"/>
    <s v="R010046703939885-007"/>
    <x v="8"/>
    <d v="2024-08-01T00:00:00"/>
    <s v="Дирекция САЗ"/>
    <x v="292"/>
    <s v="939885-007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2"/>
    <s v="R010046703939885-008"/>
    <x v="8"/>
    <d v="2024-08-01T00:00:00"/>
    <s v="Дирекция САЗ"/>
    <x v="292"/>
    <s v="939885-008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3"/>
    <s v="R010046703939885-009"/>
    <x v="8"/>
    <d v="2024-08-01T00:00:00"/>
    <s v="Дирекция САЗ"/>
    <x v="292"/>
    <s v="939885-009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4"/>
    <s v="R010046703939885-010"/>
    <x v="8"/>
    <d v="2024-08-01T00:00:00"/>
    <s v="Дирекция САЗ"/>
    <x v="292"/>
    <s v="939885-010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5"/>
    <s v="R010051669939888-002"/>
    <x v="8"/>
    <d v="2024-08-01T00:00:00"/>
    <s v="Дирекция САЗ"/>
    <x v="293"/>
    <s v="939888-002"/>
    <x v="293"/>
    <x v="3"/>
    <n v="1003"/>
    <n v="23"/>
    <s v="КГ"/>
    <n v="6217.59"/>
    <n v="143004.5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6"/>
    <s v="R010046702939885-008"/>
    <x v="8"/>
    <d v="2024-08-01T00:00:00"/>
    <s v="Дирекция САЗ"/>
    <x v="294"/>
    <s v="939885-008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7"/>
    <s v="R010046702939885-009"/>
    <x v="8"/>
    <d v="2024-08-01T00:00:00"/>
    <s v="Дирекция САЗ"/>
    <x v="294"/>
    <s v="939885-009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8"/>
    <s v="R010046702939885-010"/>
    <x v="8"/>
    <d v="2024-08-01T00:00:00"/>
    <s v="Дирекция САЗ"/>
    <x v="294"/>
    <s v="939885-010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9"/>
    <s v="R010052679940566-001"/>
    <x v="8"/>
    <d v="2024-08-01T00:00:00"/>
    <s v="Дирекция САЗ"/>
    <x v="295"/>
    <s v="940566-001"/>
    <x v="295"/>
    <x v="3"/>
    <n v="1003"/>
    <n v="128"/>
    <s v="КГ"/>
    <n v="458.55"/>
    <n v="58694.400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70"/>
    <s v="R010052052940239-002"/>
    <x v="8"/>
    <d v="2024-08-01T00:00:00"/>
    <s v="Дирекция САЗ"/>
    <x v="296"/>
    <s v="940239-002"/>
    <x v="296"/>
    <x v="3"/>
    <n v="1003"/>
    <n v="2812"/>
    <s v="КГ"/>
    <n v="452.03"/>
    <n v="1271108.3599999999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71"/>
    <s v="250000.001470000019628"/>
    <x v="9"/>
    <d v="2024-10-23T00:00:00"/>
    <s v="Дирекция по закупкам"/>
    <x v="297"/>
    <s v="0000019628"/>
    <x v="297"/>
    <x v="3"/>
    <s v="1074"/>
    <n v="4"/>
    <s v="ШТ"/>
    <n v="1473.75"/>
    <n v="58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2"/>
    <s v="250000.001480000019404"/>
    <x v="9"/>
    <d v="2024-10-23T00:00:00"/>
    <s v="Дирекция по закупкам"/>
    <x v="298"/>
    <s v="0000019404"/>
    <x v="298"/>
    <x v="3"/>
    <s v="1074"/>
    <n v="16"/>
    <s v="ШТ"/>
    <n v="3750"/>
    <n v="60000"/>
    <s v="ЭТП/без ЭТП"/>
    <d v="2024-10-25T00:00:00"/>
    <n v="0"/>
    <m/>
    <m/>
    <n v="16"/>
    <n v="2800"/>
    <n v="53760"/>
    <m/>
    <s v="ШАРОВАЯ"/>
    <m/>
    <s v="Никешина Е.С."/>
    <n v="-950"/>
    <n v="-6240"/>
    <n v="-0.2533333333333333"/>
    <m/>
    <m/>
    <m/>
    <m/>
    <m/>
    <m/>
    <m/>
    <m/>
    <m/>
    <m/>
    <m/>
  </r>
  <r>
    <n v="473"/>
    <s v="250000.001510000019405"/>
    <x v="9"/>
    <d v="2024-10-23T00:00:00"/>
    <s v="Дирекция по закупкам"/>
    <x v="299"/>
    <s v="0000019405"/>
    <x v="299"/>
    <x v="3"/>
    <s v="1074"/>
    <n v="8"/>
    <s v="ШТ"/>
    <n v="1016.95"/>
    <n v="8135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4"/>
    <s v="FIN195000001582582"/>
    <x v="9"/>
    <d v="2024-10-23T00:00:00"/>
    <s v="Дирекция по закупкам"/>
    <x v="300"/>
    <s v="0001582582"/>
    <x v="300"/>
    <x v="3"/>
    <s v="1074"/>
    <n v="2"/>
    <s v="ШТ"/>
    <n v="3960"/>
    <n v="7920"/>
    <s v="ЭТП/без ЭТП"/>
    <d v="2024-10-25T00:00:00"/>
    <n v="0"/>
    <m/>
    <m/>
    <n v="2"/>
    <n v="2800"/>
    <n v="6720"/>
    <m/>
    <s v="ШАРОВАЯ"/>
    <m/>
    <s v="Никешина Е.С."/>
    <n v="-1160"/>
    <n v="-1200"/>
    <n v="-0.29292929292929293"/>
    <m/>
    <m/>
    <m/>
    <m/>
    <m/>
    <m/>
    <m/>
    <m/>
    <m/>
    <m/>
    <m/>
  </r>
  <r>
    <n v="475"/>
    <s v="R0100039250003021451"/>
    <x v="9"/>
    <d v="2024-10-23T00:00:00"/>
    <s v="Дирекция по закупкам"/>
    <x v="301"/>
    <s v="0003021451"/>
    <x v="301"/>
    <x v="4"/>
    <s v="1008"/>
    <n v="7.4269999999999996"/>
    <s v="М"/>
    <n v="6407.4633095462514"/>
    <n v="47588.2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6"/>
    <s v="R0100039250003316483"/>
    <x v="9"/>
    <d v="2024-10-23T00:00:00"/>
    <s v="Дирекция по закупкам"/>
    <x v="301"/>
    <s v="0003316483"/>
    <x v="301"/>
    <x v="4"/>
    <s v="1008"/>
    <n v="0.68"/>
    <s v="М"/>
    <n v="6407.4705882352937"/>
    <n v="4357.0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7"/>
    <s v="R0100039250003326610"/>
    <x v="9"/>
    <d v="2024-10-23T00:00:00"/>
    <s v="Дирекция по закупкам"/>
    <x v="301"/>
    <s v="0003326610"/>
    <x v="301"/>
    <x v="4"/>
    <s v="1008"/>
    <n v="2.6930000000000001"/>
    <s v="М"/>
    <n v="6407.4637950241358"/>
    <n v="17255.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8"/>
    <s v="R0100039250003329361"/>
    <x v="9"/>
    <d v="2024-10-23T00:00:00"/>
    <s v="Дирекция по закупкам"/>
    <x v="301"/>
    <s v="0003329361"/>
    <x v="301"/>
    <x v="4"/>
    <s v="1008"/>
    <n v="15.462999999999999"/>
    <s v="М"/>
    <n v="6407.4636228416221"/>
    <n v="99078.6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9"/>
    <s v="R0100039250003676286"/>
    <x v="9"/>
    <d v="2024-10-23T00:00:00"/>
    <s v="Дирекция по закупкам"/>
    <x v="301"/>
    <s v="0003676286"/>
    <x v="301"/>
    <x v="4"/>
    <s v="1008"/>
    <n v="90.03"/>
    <s v="М"/>
    <n v="6407.4639564589579"/>
    <n v="576863.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0"/>
    <s v="R1000016160004054319"/>
    <x v="9"/>
    <d v="2024-10-23T00:00:00"/>
    <s v="Дирекция по закупкам"/>
    <x v="302"/>
    <s v="0004054319"/>
    <x v="302"/>
    <x v="5"/>
    <s v="1035"/>
    <n v="21.521999999999998"/>
    <s v="ШТ"/>
    <n v="9.2375243936437137"/>
    <n v="198.8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1"/>
    <s v="R1000019100003188680"/>
    <x v="9"/>
    <d v="2024-10-23T00:00:00"/>
    <s v="Дирекция по закупкам"/>
    <x v="303"/>
    <s v="0003188680"/>
    <x v="303"/>
    <x v="5"/>
    <s v="1035"/>
    <n v="13.494"/>
    <s v="ШТ"/>
    <n v="9.2618941751889725"/>
    <n v="124.979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2"/>
    <s v="R1000019200002918561"/>
    <x v="9"/>
    <d v="2024-10-23T00:00:00"/>
    <s v="Дирекция по закупкам"/>
    <x v="304"/>
    <s v="0002918561"/>
    <x v="304"/>
    <x v="5"/>
    <s v="1035"/>
    <n v="8.0000000000000002E-3"/>
    <s v="ШТ"/>
    <n v="15"/>
    <n v="0.1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3"/>
    <s v="R1000042640003188679"/>
    <x v="9"/>
    <d v="2024-10-23T00:00:00"/>
    <s v="Дирекция по закупкам"/>
    <x v="305"/>
    <s v="0003188679"/>
    <x v="305"/>
    <x v="5"/>
    <s v="1035"/>
    <n v="0.11600000000000001"/>
    <s v="ШТ"/>
    <n v="2.4137931034482758"/>
    <n v="0.2800000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4"/>
    <s v="260200.019210003303186"/>
    <x v="9"/>
    <d v="2024-10-23T00:00:00"/>
    <s v="Дирекция по закупкам"/>
    <x v="306"/>
    <s v="0003303186"/>
    <x v="306"/>
    <x v="5"/>
    <s v="1035"/>
    <n v="2E-3"/>
    <s v="КГ"/>
    <n v="55"/>
    <n v="0.1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5"/>
    <s v="260200.022560003878753"/>
    <x v="9"/>
    <d v="2024-10-23T00:00:00"/>
    <s v="Дирекция по закупкам"/>
    <x v="307"/>
    <s v="0003878753"/>
    <x v="307"/>
    <x v="5"/>
    <s v="1035"/>
    <n v="40.799999999999997"/>
    <s v="КГ"/>
    <n v="77.370098039215691"/>
    <n v="3156.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6"/>
    <s v="R1000093510004105702"/>
    <x v="9"/>
    <d v="2024-10-23T00:00:00"/>
    <s v="Дирекция по закупкам"/>
    <x v="308"/>
    <s v="0004105702"/>
    <x v="308"/>
    <x v="5"/>
    <s v="1035"/>
    <n v="1E-3"/>
    <s v="ШТ"/>
    <n v="60"/>
    <n v="0.0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7"/>
    <s v="61.7801.6760000032080"/>
    <x v="9"/>
    <d v="2024-10-23T00:00:00"/>
    <s v="Дирекция по закупкам"/>
    <x v="309"/>
    <s v="0000032080"/>
    <x v="309"/>
    <x v="3"/>
    <s v="1017"/>
    <n v="16"/>
    <s v="ШТ"/>
    <n v="3.66"/>
    <n v="58.5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8"/>
    <s v="61.7801.8620000032081"/>
    <x v="9"/>
    <d v="2024-10-23T00:00:00"/>
    <s v="Дирекция по закупкам"/>
    <x v="310"/>
    <s v="0000032081"/>
    <x v="310"/>
    <x v="3"/>
    <s v="1017"/>
    <n v="12"/>
    <s v="ШТ"/>
    <n v="16.080000000000002"/>
    <n v="192.960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9"/>
    <s v="R1000093660004205618"/>
    <x v="9"/>
    <d v="2024-10-23T00:00:00"/>
    <s v="Дирекция по закупкам"/>
    <x v="311"/>
    <s v="0004205618"/>
    <x v="311"/>
    <x v="5"/>
    <s v="1035"/>
    <n v="2E-3"/>
    <s v="ШТ"/>
    <n v="210"/>
    <n v="0.4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0"/>
    <s v="R1000020630002931438"/>
    <x v="9"/>
    <d v="2024-10-23T00:00:00"/>
    <s v="Дирекция по закупкам"/>
    <x v="312"/>
    <s v="0002931438"/>
    <x v="312"/>
    <x v="5"/>
    <s v="1035"/>
    <n v="0.11899999999999999"/>
    <s v="ШТ"/>
    <n v="1867.8991596638657"/>
    <n v="222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1"/>
    <s v="15133660000966875"/>
    <x v="9"/>
    <d v="2024-10-23T00:00:00"/>
    <s v="Дирекция по закупкам"/>
    <x v="313"/>
    <s v="0000966875"/>
    <x v="313"/>
    <x v="4"/>
    <s v="1002"/>
    <n v="313"/>
    <s v="ШТ"/>
    <n v="985"/>
    <n v="3083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2"/>
    <s v="15133660001295692"/>
    <x v="9"/>
    <d v="2024-10-23T00:00:00"/>
    <s v="Дирекция по закупкам"/>
    <x v="313"/>
    <s v="0001295692"/>
    <x v="313"/>
    <x v="4"/>
    <s v="1002"/>
    <n v="224"/>
    <s v="ШТ"/>
    <n v="985"/>
    <n v="22064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3"/>
    <s v="15133660001167708"/>
    <x v="9"/>
    <d v="2024-10-23T00:00:00"/>
    <s v="Дирекция по закупкам"/>
    <x v="313"/>
    <s v="0001167708"/>
    <x v="313"/>
    <x v="4"/>
    <s v="1001"/>
    <n v="193"/>
    <s v="ШТ"/>
    <n v="985"/>
    <n v="1901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4"/>
    <s v="R0200034840004189720"/>
    <x v="9"/>
    <d v="2024-10-23T00:00:00"/>
    <s v="Дирекция по закупкам"/>
    <x v="314"/>
    <s v="0004189720"/>
    <x v="314"/>
    <x v="3"/>
    <s v="1042"/>
    <n v="1"/>
    <s v="ШТ"/>
    <n v="1168.92"/>
    <n v="1168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5"/>
    <s v="R0200034840004251184"/>
    <x v="9"/>
    <d v="2024-10-23T00:00:00"/>
    <s v="Дирекция по закупкам"/>
    <x v="314"/>
    <s v="0004251184"/>
    <x v="314"/>
    <x v="3"/>
    <s v="1042"/>
    <n v="1"/>
    <s v="ШТ"/>
    <n v="1168.92"/>
    <n v="1168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6"/>
    <s v="R0200037360004142749"/>
    <x v="9"/>
    <d v="2024-10-23T00:00:00"/>
    <s v="Дирекция по закупкам"/>
    <x v="315"/>
    <s v="0004142749"/>
    <x v="315"/>
    <x v="5"/>
    <s v="1097"/>
    <n v="1"/>
    <s v="ШТ"/>
    <n v="100800"/>
    <n v="1008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7"/>
    <s v="R0200037530001347292"/>
    <x v="9"/>
    <d v="2024-10-23T00:00:00"/>
    <s v="Дирекция по закупкам"/>
    <x v="316"/>
    <s v="0001347292"/>
    <x v="316"/>
    <x v="3"/>
    <s v="1042"/>
    <n v="3"/>
    <s v="ШТ"/>
    <n v="22796"/>
    <n v="683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8"/>
    <s v="R1000026380000068388"/>
    <x v="9"/>
    <d v="2024-10-23T00:00:00"/>
    <s v="Дирекция по закупкам"/>
    <x v="317"/>
    <s v="0000068388"/>
    <x v="317"/>
    <x v="3"/>
    <s v="1017"/>
    <n v="8"/>
    <s v="ШТ"/>
    <n v="4.45"/>
    <n v="35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9"/>
    <s v="110300.017080003476789"/>
    <x v="9"/>
    <d v="2024-10-23T00:00:00"/>
    <s v="Дирекция по закупкам"/>
    <x v="318"/>
    <s v="0003476789"/>
    <x v="318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0"/>
    <s v="110300.017080003476803"/>
    <x v="9"/>
    <d v="2024-10-23T00:00:00"/>
    <s v="Дирекция по закупкам"/>
    <x v="318"/>
    <s v="0003476803"/>
    <x v="318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1"/>
    <s v="R0300000190003476790"/>
    <x v="9"/>
    <d v="2024-10-23T00:00:00"/>
    <s v="Дирекция по закупкам"/>
    <x v="319"/>
    <s v="0003476790"/>
    <x v="319"/>
    <x v="4"/>
    <s v="1002"/>
    <n v="82"/>
    <s v="ШТ"/>
    <n v="372.08109756097565"/>
    <n v="30510.6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2"/>
    <s v="R0300000190003476804"/>
    <x v="9"/>
    <d v="2024-10-23T00:00:00"/>
    <s v="Дирекция по закупкам"/>
    <x v="319"/>
    <s v="0003476804"/>
    <x v="319"/>
    <x v="4"/>
    <s v="1002"/>
    <n v="65"/>
    <s v="ШТ"/>
    <n v="372.08107692307692"/>
    <n v="24185.2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3"/>
    <s v="R0300000200003476791"/>
    <x v="9"/>
    <d v="2024-10-23T00:00:00"/>
    <s v="Дирекция по закупкам"/>
    <x v="320"/>
    <s v="0003476791"/>
    <x v="320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4"/>
    <s v="R0300000200003476805"/>
    <x v="9"/>
    <d v="2024-10-23T00:00:00"/>
    <s v="Дирекция по закупкам"/>
    <x v="320"/>
    <s v="0003476805"/>
    <x v="320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5"/>
    <s v="R0300000210003476792"/>
    <x v="9"/>
    <d v="2024-10-23T00:00:00"/>
    <s v="Дирекция по закупкам"/>
    <x v="321"/>
    <s v="0003476792"/>
    <x v="321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6"/>
    <s v="R0300000210003476806"/>
    <x v="9"/>
    <d v="2024-10-23T00:00:00"/>
    <s v="Дирекция по закупкам"/>
    <x v="321"/>
    <s v="0003476806"/>
    <x v="321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7"/>
    <s v="R0300000220003476793"/>
    <x v="9"/>
    <d v="2024-10-23T00:00:00"/>
    <s v="Дирекция по закупкам"/>
    <x v="322"/>
    <s v="0003476793"/>
    <x v="322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8"/>
    <s v="R0300000220003476807"/>
    <x v="9"/>
    <d v="2024-10-23T00:00:00"/>
    <s v="Дирекция по закупкам"/>
    <x v="322"/>
    <s v="0003476807"/>
    <x v="322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9"/>
    <s v="R0300000230003476794"/>
    <x v="9"/>
    <d v="2024-10-23T00:00:00"/>
    <s v="Дирекция по закупкам"/>
    <x v="323"/>
    <s v="0003476794"/>
    <x v="323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0"/>
    <s v="R0300000230003476808"/>
    <x v="9"/>
    <d v="2024-10-23T00:00:00"/>
    <s v="Дирекция по закупкам"/>
    <x v="323"/>
    <s v="0003476808"/>
    <x v="323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1"/>
    <s v="R0300000240003476809"/>
    <x v="9"/>
    <d v="2024-10-23T00:00:00"/>
    <s v="Дирекция по закупкам"/>
    <x v="324"/>
    <s v="0003476809"/>
    <x v="324"/>
    <x v="4"/>
    <s v="1002"/>
    <n v="65"/>
    <s v="ШТ"/>
    <n v="372.50415384615383"/>
    <n v="24212.7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2"/>
    <s v="R0300000240003472234"/>
    <x v="9"/>
    <d v="2024-10-23T00:00:00"/>
    <s v="Дирекция по закупкам"/>
    <x v="324"/>
    <s v="0003472234"/>
    <x v="324"/>
    <x v="4"/>
    <s v="1002"/>
    <n v="44"/>
    <s v="ШТ"/>
    <n v="372.50409090909091"/>
    <n v="16390.1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3"/>
    <s v="R0300000240003476795"/>
    <x v="9"/>
    <d v="2024-10-23T00:00:00"/>
    <s v="Дирекция по закупкам"/>
    <x v="324"/>
    <s v="0003476795"/>
    <x v="324"/>
    <x v="4"/>
    <s v="1002"/>
    <n v="38"/>
    <s v="ШТ"/>
    <n v="372.50421052631577"/>
    <n v="14155.1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4"/>
    <s v="R0300000120003476797"/>
    <x v="9"/>
    <d v="2024-10-23T00:00:00"/>
    <s v="Дирекция по закупкам"/>
    <x v="325"/>
    <s v="0003476797"/>
    <x v="325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5"/>
    <s v="R0300000120003476811"/>
    <x v="9"/>
    <d v="2024-10-23T00:00:00"/>
    <s v="Дирекция по закупкам"/>
    <x v="325"/>
    <s v="0003476811"/>
    <x v="325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6"/>
    <s v="R0300000130003476798"/>
    <x v="9"/>
    <d v="2024-10-23T00:00:00"/>
    <s v="Дирекция по закупкам"/>
    <x v="326"/>
    <s v="0003476798"/>
    <x v="326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7"/>
    <s v="R0300000130003476812"/>
    <x v="9"/>
    <d v="2024-10-23T00:00:00"/>
    <s v="Дирекция по закупкам"/>
    <x v="326"/>
    <s v="0003476812"/>
    <x v="326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8"/>
    <s v="R0300000140003476799"/>
    <x v="9"/>
    <d v="2024-10-23T00:00:00"/>
    <s v="Дирекция по закупкам"/>
    <x v="327"/>
    <s v="0003476799"/>
    <x v="327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9"/>
    <s v="R0300000140003476813"/>
    <x v="9"/>
    <d v="2024-10-23T00:00:00"/>
    <s v="Дирекция по закупкам"/>
    <x v="327"/>
    <s v="0003476813"/>
    <x v="327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0"/>
    <s v="R0300000150003476800"/>
    <x v="9"/>
    <d v="2024-10-23T00:00:00"/>
    <s v="Дирекция по закупкам"/>
    <x v="328"/>
    <s v="0003476800"/>
    <x v="328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1"/>
    <s v="R0300000150003476814"/>
    <x v="9"/>
    <d v="2024-10-23T00:00:00"/>
    <s v="Дирекция по закупкам"/>
    <x v="328"/>
    <s v="0003476814"/>
    <x v="328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2"/>
    <s v="R0300000160003476801"/>
    <x v="9"/>
    <d v="2024-10-23T00:00:00"/>
    <s v="Дирекция по закупкам"/>
    <x v="329"/>
    <s v="0003476801"/>
    <x v="329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3"/>
    <s v="R0300000160003476815"/>
    <x v="9"/>
    <d v="2024-10-23T00:00:00"/>
    <s v="Дирекция по закупкам"/>
    <x v="329"/>
    <s v="0003476815"/>
    <x v="329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4"/>
    <s v="R0300000170003476802"/>
    <x v="9"/>
    <d v="2024-10-23T00:00:00"/>
    <s v="Дирекция по закупкам"/>
    <x v="330"/>
    <s v="0003476802"/>
    <x v="330"/>
    <x v="4"/>
    <s v="1002"/>
    <n v="84"/>
    <s v="ШТ"/>
    <n v="371.59047619047618"/>
    <n v="3121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5"/>
    <s v="R0300000170003476816"/>
    <x v="9"/>
    <d v="2024-10-23T00:00:00"/>
    <s v="Дирекция по закупкам"/>
    <x v="330"/>
    <s v="0003476816"/>
    <x v="330"/>
    <x v="4"/>
    <s v="1002"/>
    <n v="65"/>
    <s v="ШТ"/>
    <n v="371.59046153846157"/>
    <n v="24153.3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6"/>
    <s v="R0300000110003476796"/>
    <x v="9"/>
    <d v="2024-10-23T00:00:00"/>
    <s v="Дирекция по закупкам"/>
    <x v="331"/>
    <s v="0003476796"/>
    <x v="331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7"/>
    <s v="R0300000110003476810"/>
    <x v="9"/>
    <d v="2024-10-23T00:00:00"/>
    <s v="Дирекция по закупкам"/>
    <x v="331"/>
    <s v="0003476810"/>
    <x v="331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8"/>
    <s v="R1000037860004231057"/>
    <x v="9"/>
    <d v="2024-10-23T00:00:00"/>
    <s v="Дирекция по закупкам"/>
    <x v="332"/>
    <s v="0004231057"/>
    <x v="332"/>
    <x v="5"/>
    <s v="1035"/>
    <n v="3.0000000000000001E-3"/>
    <s v="ШТ"/>
    <n v="10"/>
    <n v="0.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9"/>
    <s v="280000.001850000025031"/>
    <x v="9"/>
    <d v="2024-10-23T00:00:00"/>
    <s v="Дирекция по закупкам"/>
    <x v="333"/>
    <s v="0000025031"/>
    <x v="333"/>
    <x v="3"/>
    <s v="1017"/>
    <n v="2"/>
    <s v="ШТ"/>
    <n v="15.26"/>
    <n v="30.5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0"/>
    <s v="R0100025870002436172"/>
    <x v="9"/>
    <d v="2024-10-23T00:00:00"/>
    <s v="Дирекция по закупкам"/>
    <x v="334"/>
    <s v="0002436172"/>
    <x v="334"/>
    <x v="3"/>
    <s v="1002"/>
    <n v="11.504"/>
    <s v="М"/>
    <n v="28.59353268428373"/>
    <n v="328.9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1"/>
    <s v="120205.021100003404657"/>
    <x v="9"/>
    <d v="2024-10-23T00:00:00"/>
    <s v="Дирекция по закупкам"/>
    <x v="335"/>
    <s v="0003404657"/>
    <x v="335"/>
    <x v="4"/>
    <s v="1002"/>
    <n v="373.63"/>
    <s v="КГ"/>
    <n v="82"/>
    <n v="30637.66"/>
    <s v="ЭТП/без ЭТП"/>
    <d v="2024-10-25T00:00:00"/>
    <n v="0"/>
    <m/>
    <m/>
    <n v="373.63"/>
    <n v="50"/>
    <n v="22417.8"/>
    <m/>
    <s v="ШАРОВАЯ"/>
    <m/>
    <s v="Никешина Е.С."/>
    <n v="-32"/>
    <n v="-8219.86"/>
    <n v="-0.3902439024390244"/>
    <m/>
    <m/>
    <m/>
    <m/>
    <m/>
    <m/>
    <m/>
    <m/>
    <m/>
    <m/>
    <m/>
  </r>
  <r>
    <n v="532"/>
    <s v="R0100025880002677377"/>
    <x v="9"/>
    <d v="2024-10-23T00:00:00"/>
    <s v="Дирекция по закупкам"/>
    <x v="336"/>
    <s v="0002677377"/>
    <x v="336"/>
    <x v="3"/>
    <s v="1002"/>
    <n v="17.544"/>
    <s v="М"/>
    <n v="41.042521659826718"/>
    <n v="720.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3"/>
    <s v="R0100257340004707522"/>
    <x v="9"/>
    <d v="2024-10-23T00:00:00"/>
    <s v="Дирекция по закупкам"/>
    <x v="337"/>
    <s v="0004707522"/>
    <x v="337"/>
    <x v="3"/>
    <n v="1002"/>
    <n v="160.982"/>
    <s v="М"/>
    <n v="413.48722217390764"/>
    <n v="6656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4"/>
    <s v="R0100047960003597604"/>
    <x v="9"/>
    <d v="2024-10-23T00:00:00"/>
    <s v="Дирекция по закупкам"/>
    <x v="338"/>
    <s v="0003597604"/>
    <x v="338"/>
    <x v="4"/>
    <s v="1002"/>
    <n v="21.591999999999999"/>
    <s v="М"/>
    <n v="2713.0048165987405"/>
    <n v="58579.2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5"/>
    <s v="R0100257660004891732"/>
    <x v="9"/>
    <d v="2024-10-23T00:00:00"/>
    <s v="Дирекция по закупкам"/>
    <x v="339"/>
    <s v="0004891732"/>
    <x v="339"/>
    <x v="4"/>
    <s v="1002"/>
    <n v="37.604999999999997"/>
    <s v="М"/>
    <n v="2748.7834064619069"/>
    <n v="10336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6"/>
    <s v="R0100025960004712687"/>
    <x v="9"/>
    <d v="2024-10-23T00:00:00"/>
    <s v="Дирекция по закупкам"/>
    <x v="340"/>
    <s v="0004712687"/>
    <x v="340"/>
    <x v="3"/>
    <n v="1002"/>
    <n v="145.69499999999999"/>
    <s v="М"/>
    <n v="837.12804145646726"/>
    <n v="121965.3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7"/>
    <s v="120202.018630005157970"/>
    <x v="9"/>
    <d v="2024-10-23T00:00:00"/>
    <s v="Дирекция по закупкам"/>
    <x v="341"/>
    <s v="0005157970"/>
    <x v="341"/>
    <x v="4"/>
    <s v="1002"/>
    <n v="260"/>
    <s v="КГ"/>
    <n v="43.65"/>
    <n v="1134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8"/>
    <s v="R0200034740003389479"/>
    <x v="9"/>
    <d v="2024-10-23T00:00:00"/>
    <s v="Дирекция по закупкам"/>
    <x v="342"/>
    <s v="0003389479"/>
    <x v="342"/>
    <x v="3"/>
    <s v="1042"/>
    <n v="1"/>
    <s v="ШТ"/>
    <n v="6595"/>
    <n v="65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9"/>
    <s v="R0200029620002850719"/>
    <x v="9"/>
    <d v="2024-10-23T00:00:00"/>
    <s v="Дирекция по закупкам"/>
    <x v="343"/>
    <s v="0002850719"/>
    <x v="343"/>
    <x v="3"/>
    <s v="1042"/>
    <n v="9"/>
    <s v="ШТ"/>
    <n v="3865.2066666666669"/>
    <n v="34786.8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0"/>
    <s v="R0200029790003032152"/>
    <x v="9"/>
    <d v="2024-10-23T00:00:00"/>
    <s v="Дирекция по закупкам"/>
    <x v="344"/>
    <s v="0003032152"/>
    <x v="344"/>
    <x v="3"/>
    <s v="1042"/>
    <n v="3"/>
    <s v="ШТ"/>
    <n v="14807"/>
    <n v="4442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1"/>
    <s v="R0200029790003354687"/>
    <x v="9"/>
    <d v="2024-10-23T00:00:00"/>
    <s v="Дирекция по закупкам"/>
    <x v="344"/>
    <s v="0003354687"/>
    <x v="344"/>
    <x v="3"/>
    <s v="1042"/>
    <n v="1"/>
    <s v="ШТ"/>
    <n v="14807"/>
    <n v="1480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2"/>
    <s v="R0200032700002726623"/>
    <x v="9"/>
    <d v="2024-10-23T00:00:00"/>
    <s v="Дирекция по закупкам"/>
    <x v="345"/>
    <s v="0002726623"/>
    <x v="345"/>
    <x v="3"/>
    <s v="1042"/>
    <n v="2"/>
    <s v="ШТ"/>
    <n v="247272.435"/>
    <n v="494544.8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3"/>
    <s v="R0200033620003024453"/>
    <x v="9"/>
    <d v="2024-10-23T00:00:00"/>
    <s v="Дирекция по закупкам"/>
    <x v="346"/>
    <s v="0003024453"/>
    <x v="346"/>
    <x v="3"/>
    <s v="1042"/>
    <n v="1"/>
    <s v="ШТ"/>
    <n v="52188"/>
    <n v="521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4"/>
    <s v="R0200023440002623212"/>
    <x v="9"/>
    <d v="2024-10-23T00:00:00"/>
    <s v="Дирекция по закупкам"/>
    <x v="347"/>
    <s v="0002623212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5"/>
    <s v="R0200023440002623213"/>
    <x v="9"/>
    <d v="2024-10-23T00:00:00"/>
    <s v="Дирекция по закупкам"/>
    <x v="347"/>
    <s v="0002623213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6"/>
    <s v="R0200023440002623214"/>
    <x v="9"/>
    <d v="2024-10-23T00:00:00"/>
    <s v="Дирекция по закупкам"/>
    <x v="347"/>
    <s v="0002623214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7"/>
    <s v="R0200023440002623215"/>
    <x v="9"/>
    <d v="2024-10-23T00:00:00"/>
    <s v="Дирекция по закупкам"/>
    <x v="347"/>
    <s v="0002623215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8"/>
    <s v="R0200023440002629931"/>
    <x v="9"/>
    <d v="2024-10-23T00:00:00"/>
    <s v="Дирекция по закупкам"/>
    <x v="347"/>
    <s v="0002629931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9"/>
    <s v="R0100051580002651951"/>
    <x v="9"/>
    <d v="2024-10-23T00:00:00"/>
    <s v="Дирекция по закупкам"/>
    <x v="348"/>
    <s v="0002651951"/>
    <x v="348"/>
    <x v="3"/>
    <s v="1002"/>
    <n v="551.94799999999998"/>
    <s v="М"/>
    <n v="33.880003188706183"/>
    <n v="187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0"/>
    <s v="R0100045850005285304"/>
    <x v="9"/>
    <d v="2024-10-23T00:00:00"/>
    <s v="Дирекция по закупкам"/>
    <x v="349"/>
    <s v="0005285304"/>
    <x v="349"/>
    <x v="4"/>
    <s v="1002"/>
    <n v="9.8520000000000003"/>
    <s v="М"/>
    <n v="9221.4778725131946"/>
    <n v="90850"/>
    <s v="ЭТП/без ЭТП"/>
    <d v="2024-10-25T00:00:00"/>
    <n v="0"/>
    <m/>
    <m/>
    <n v="9.8520000000000003"/>
    <n v="4000"/>
    <n v="47289.599999999999"/>
    <m/>
    <s v="ШАРОВАЯ"/>
    <m/>
    <s v="Никешина Е.С."/>
    <n v="-5221.4778725131946"/>
    <n v="-43560.4"/>
    <n v="-0.56623004953219591"/>
    <m/>
    <m/>
    <m/>
    <m/>
    <m/>
    <m/>
    <m/>
    <m/>
    <m/>
    <m/>
    <m/>
  </r>
  <r>
    <n v="551"/>
    <s v="R0100031970001481894"/>
    <x v="9"/>
    <d v="2024-10-23T00:00:00"/>
    <s v="Дирекция по закупкам"/>
    <x v="350"/>
    <s v="0001481894"/>
    <x v="350"/>
    <x v="3"/>
    <s v="1002"/>
    <n v="165.56299999999999"/>
    <s v="М"/>
    <n v="50.530130524332129"/>
    <n v="8365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2"/>
    <s v="R0100048230000340543"/>
    <x v="9"/>
    <d v="2024-10-23T00:00:00"/>
    <s v="Дирекция по закупкам"/>
    <x v="351"/>
    <s v="0000340543"/>
    <x v="351"/>
    <x v="3"/>
    <s v="1002"/>
    <n v="63.531999999999996"/>
    <s v="М"/>
    <n v="43.647138449915005"/>
    <n v="2772.9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53"/>
    <s v="R0100024740001413422"/>
    <x v="9"/>
    <d v="2024-10-23T00:00:00"/>
    <s v="Дирекция по закупкам"/>
    <x v="352"/>
    <s v="0001413422"/>
    <x v="352"/>
    <x v="3"/>
    <n v="1002"/>
    <n v="6.0000000000000001E-3"/>
    <s v="М"/>
    <n v="83.333333333333329"/>
    <n v="0.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54"/>
    <s v="R0100047160002907694"/>
    <x v="9"/>
    <d v="2024-10-23T00:00:00"/>
    <s v="Дирекция по закупкам"/>
    <x v="353"/>
    <s v="0002907694"/>
    <x v="353"/>
    <x v="3"/>
    <s v="1002"/>
    <n v="4.63"/>
    <s v="М"/>
    <n v="26689.863930885531"/>
    <n v="123574.07"/>
    <s v="ЭТП/без ЭТП"/>
    <d v="2024-10-25T00:00:00"/>
    <s v="Гринюк-согласовано"/>
    <m/>
    <m/>
    <n v="4.63"/>
    <n v="10000"/>
    <n v="55560"/>
    <m/>
    <s v="СпецМЕТСНАБ"/>
    <m/>
    <s v="Никешина Е.С."/>
    <n v="-16689.863930885531"/>
    <n v="-68014.070000000007"/>
    <n v="-0.62532592800415165"/>
    <m/>
    <m/>
    <m/>
    <m/>
    <m/>
    <m/>
    <m/>
    <m/>
    <m/>
    <m/>
    <m/>
  </r>
  <r>
    <n v="555"/>
    <s v="R0100041950002026471"/>
    <x v="9"/>
    <d v="2024-10-23T00:00:00"/>
    <s v="Дирекция по закупкам"/>
    <x v="354"/>
    <s v="0002026471"/>
    <x v="354"/>
    <x v="3"/>
    <s v="1002"/>
    <n v="170.191"/>
    <s v="М"/>
    <n v="411.06674265971759"/>
    <n v="69959.86"/>
    <s v="ЭТП/без ЭТП"/>
    <d v="2024-10-25T00:00:00"/>
    <n v="0"/>
    <m/>
    <m/>
    <n v="170.191"/>
    <n v="420"/>
    <n v="85776.263999999996"/>
    <m/>
    <s v="ШАРОВАЯ"/>
    <m/>
    <s v="Никешина Е.С."/>
    <n v="8.9332573402824096"/>
    <n v="15816.403999999995"/>
    <n v="2.173189025821376E-2"/>
    <m/>
    <m/>
    <m/>
    <m/>
    <m/>
    <m/>
    <m/>
    <m/>
    <m/>
    <m/>
    <m/>
  </r>
  <r>
    <n v="556"/>
    <s v="R0100048930000025976"/>
    <x v="9"/>
    <d v="2024-10-23T00:00:00"/>
    <s v="Дирекция по закупкам"/>
    <x v="355"/>
    <s v="0000025976"/>
    <x v="355"/>
    <x v="3"/>
    <s v="1002"/>
    <n v="25.952999999999999"/>
    <s v="М"/>
    <n v="137.16680152583515"/>
    <n v="3559.8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7"/>
    <s v="R0200114350007299961"/>
    <x v="9"/>
    <d v="2024-10-23T00:00:00"/>
    <s v="Дирекция по закупкам"/>
    <x v="356"/>
    <s v="0007299961"/>
    <x v="356"/>
    <x v="3"/>
    <s v="1048"/>
    <n v="1"/>
    <s v="ШТ"/>
    <n v="201960"/>
    <n v="20196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58"/>
    <s v="120202.000560005915901"/>
    <x v="9"/>
    <d v="2024-10-23T00:00:00"/>
    <s v="Дирекция по закупкам"/>
    <x v="357"/>
    <s v="0005915901"/>
    <x v="357"/>
    <x v="3"/>
    <s v="1002"/>
    <n v="3300"/>
    <s v="КГ"/>
    <n v="63.028769696969697"/>
    <n v="207994.94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59"/>
    <s v="120205.006260000030144"/>
    <x v="9"/>
    <d v="2024-10-23T00:00:00"/>
    <s v="Дирекция по закупкам"/>
    <x v="358"/>
    <s v="0000030144"/>
    <x v="358"/>
    <x v="4"/>
    <s v="1002"/>
    <n v="1055"/>
    <s v="КГ"/>
    <n v="50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0"/>
    <s v="R020006378ПОКУП_ZROH"/>
    <x v="9"/>
    <d v="2024-10-23T00:00:00"/>
    <s v="Дирекция по закупкам"/>
    <x v="359"/>
    <s v="ПОКУП_ZROH"/>
    <x v="359"/>
    <x v="3"/>
    <s v="1048"/>
    <n v="2"/>
    <s v="ШТ"/>
    <n v="250200"/>
    <n v="500400"/>
    <s v="ЭТП/без ЭТП"/>
    <d v="2024-10-25T00:00:00"/>
    <s v="Гринюк-согласовано"/>
    <m/>
    <m/>
    <n v="2"/>
    <n v="75000"/>
    <n v="180000"/>
    <m/>
    <s v="СпецМЕТСНАБ"/>
    <m/>
    <s v="Никешина Е.С."/>
    <n v="-175200"/>
    <n v="-320400"/>
    <n v="-0.70023980815347719"/>
    <m/>
    <m/>
    <m/>
    <m/>
    <m/>
    <m/>
    <m/>
    <m/>
    <m/>
    <m/>
    <m/>
  </r>
  <r>
    <n v="561"/>
    <s v="120205.007560000030280"/>
    <x v="9"/>
    <d v="2024-10-23T00:00:00"/>
    <s v="Дирекция по закупкам"/>
    <x v="360"/>
    <s v="0000030280"/>
    <x v="360"/>
    <x v="4"/>
    <s v="1002"/>
    <n v="310"/>
    <s v="КГ"/>
    <n v="117.13000000000001"/>
    <n v="36310.300000000003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62"/>
    <s v="120205.007560000011665"/>
    <x v="9"/>
    <d v="2024-10-23T00:00:00"/>
    <s v="Дирекция по закупкам"/>
    <x v="360"/>
    <s v="0000011665"/>
    <x v="360"/>
    <x v="4"/>
    <s v="1002"/>
    <n v="195"/>
    <s v="КГ"/>
    <n v="117.13"/>
    <n v="22840.35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63"/>
    <s v="120205.007560000011666"/>
    <x v="9"/>
    <d v="2024-10-23T00:00:00"/>
    <s v="Дирекция по закупкам"/>
    <x v="360"/>
    <s v="0000011666"/>
    <x v="360"/>
    <x v="4"/>
    <s v="1002"/>
    <n v="500"/>
    <s v="КГ"/>
    <n v="117.13"/>
    <n v="5856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64"/>
    <s v="R0100047620004376149"/>
    <x v="9"/>
    <d v="2024-10-23T00:00:00"/>
    <s v="Дирекция по закупкам"/>
    <x v="361"/>
    <s v="0004376149"/>
    <x v="361"/>
    <x v="4"/>
    <n v="1002"/>
    <n v="10.202"/>
    <s v="М"/>
    <n v="4856.890805724368"/>
    <n v="49550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65"/>
    <s v="120205.008280000111449"/>
    <x v="9"/>
    <d v="2024-10-23T00:00:00"/>
    <s v="Дирекция по закупкам"/>
    <x v="362"/>
    <s v="0000111449"/>
    <x v="362"/>
    <x v="4"/>
    <s v="1002"/>
    <n v="164.6"/>
    <s v="КГ"/>
    <n v="183.93001215066829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6"/>
    <s v="120205.008410000030386"/>
    <x v="9"/>
    <d v="2024-10-23T00:00:00"/>
    <s v="Дирекция по закупкам"/>
    <x v="363"/>
    <s v="0000030386"/>
    <x v="363"/>
    <x v="4"/>
    <s v="1002"/>
    <n v="144.27000000000001"/>
    <s v="КГ"/>
    <n v="53.29999306855202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7"/>
    <s v="120205.008800005352801"/>
    <x v="9"/>
    <d v="2024-10-23T00:00:00"/>
    <s v="Дирекция по закупкам"/>
    <x v="364"/>
    <s v="0005352801"/>
    <x v="364"/>
    <x v="4"/>
    <s v="1002"/>
    <n v="1098"/>
    <s v="КГ"/>
    <n v="212.05785974499088"/>
    <n v="232839.53"/>
    <s v="ЭТП/без ЭТП"/>
    <d v="2024-10-25T00:00:00"/>
    <n v="0"/>
    <m/>
    <m/>
    <n v="1098"/>
    <n v="70"/>
    <n v="92232"/>
    <m/>
    <s v="ШАРОВАЯ"/>
    <m/>
    <s v="Никешина Е.С."/>
    <n v="-142.05785974499088"/>
    <n v="-140607.53"/>
    <n v="-0.66990141235897527"/>
    <m/>
    <m/>
    <m/>
    <m/>
    <m/>
    <m/>
    <m/>
    <m/>
    <m/>
    <m/>
    <m/>
  </r>
  <r>
    <n v="568"/>
    <s v="R0100048520004586363"/>
    <x v="9"/>
    <d v="2024-10-23T00:00:00"/>
    <s v="Дирекция по закупкам"/>
    <x v="365"/>
    <s v="0004586363"/>
    <x v="365"/>
    <x v="3"/>
    <n v="1002"/>
    <n v="70"/>
    <s v="М"/>
    <n v="625.72358418040494"/>
    <n v="43800.650892628342"/>
    <s v="ЭТП/без ЭТП"/>
    <d v="2024-10-25T00:00:00"/>
    <s v="Гринюк-согласовано"/>
    <m/>
    <m/>
    <n v="70"/>
    <n v="370"/>
    <n v="31080"/>
    <m/>
    <s v="ШАРОВАЯ"/>
    <m/>
    <s v="Никешина Е.С."/>
    <n v="-255.72358418040494"/>
    <n v="-12720.650892628342"/>
    <n v="-0.4086845863662959"/>
    <m/>
    <m/>
    <m/>
    <m/>
    <m/>
    <m/>
    <m/>
    <m/>
    <m/>
    <m/>
    <m/>
  </r>
  <r>
    <n v="569"/>
    <s v="120205.008070000011701"/>
    <x v="9"/>
    <d v="2024-10-23T00:00:00"/>
    <s v="Дирекция по закупкам"/>
    <x v="366"/>
    <s v="0000011701"/>
    <x v="366"/>
    <x v="4"/>
    <s v="1002"/>
    <n v="150"/>
    <s v="КГ"/>
    <n v="254.24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70"/>
    <s v="R0100048540004586364"/>
    <x v="9"/>
    <d v="2024-10-23T00:00:00"/>
    <s v="Дирекция по закупкам"/>
    <x v="367"/>
    <s v="0004586364"/>
    <x v="367"/>
    <x v="3"/>
    <n v="1002"/>
    <n v="27"/>
    <s v="М"/>
    <n v="675.62118126272912"/>
    <n v="18241.771894093687"/>
    <s v="ЭТП/без ЭТП"/>
    <d v="2024-10-25T00:00:00"/>
    <s v="Гринюк-согласовано"/>
    <m/>
    <m/>
    <n v="27"/>
    <n v="450"/>
    <n v="14580"/>
    <m/>
    <s v="ШАРОВАЯ"/>
    <m/>
    <s v="Никешина Е.С."/>
    <n v="-225.62118126272912"/>
    <n v="-3661.7718940936866"/>
    <n v="-0.33394628161456608"/>
    <m/>
    <m/>
    <m/>
    <m/>
    <m/>
    <m/>
    <m/>
    <m/>
    <m/>
    <m/>
    <m/>
  </r>
  <r>
    <n v="571"/>
    <s v="120205.006480000397488"/>
    <x v="9"/>
    <d v="2024-10-23T00:00:00"/>
    <s v="Дирекция по закупкам"/>
    <x v="368"/>
    <s v="0000397488"/>
    <x v="368"/>
    <x v="4"/>
    <s v="1002"/>
    <n v="902.07"/>
    <s v="КГ"/>
    <n v="121"/>
    <n v="109150.47"/>
    <s v="ЭТП/без ЭТП"/>
    <d v="2024-10-25T00:00:00"/>
    <n v="0"/>
    <m/>
    <m/>
    <n v="902.07"/>
    <n v="60"/>
    <n v="64949.04"/>
    <m/>
    <s v="ШАРОВАЯ"/>
    <m/>
    <s v="Никешина Е.С."/>
    <n v="-61"/>
    <n v="-44201.43"/>
    <n v="-0.50413223140495866"/>
    <m/>
    <m/>
    <m/>
    <m/>
    <m/>
    <m/>
    <m/>
    <m/>
    <m/>
    <m/>
    <m/>
  </r>
  <r>
    <n v="572"/>
    <s v="120205.006650001013143"/>
    <x v="9"/>
    <d v="2024-10-23T00:00:00"/>
    <s v="Дирекция по закупкам"/>
    <x v="369"/>
    <s v="0001013143"/>
    <x v="369"/>
    <x v="3"/>
    <s v="1002"/>
    <n v="500"/>
    <s v="КГ"/>
    <n v="121.66"/>
    <n v="60830"/>
    <s v="ЭТП/без ЭТП"/>
    <d v="2024-10-25T00:00:00"/>
    <n v="0"/>
    <m/>
    <m/>
    <n v="500"/>
    <n v="60"/>
    <n v="36000"/>
    <m/>
    <s v="ШАРОВАЯ"/>
    <m/>
    <s v="Никешина Е.С."/>
    <n v="-61.66"/>
    <n v="-24830"/>
    <n v="-0.50682229163241821"/>
    <m/>
    <m/>
    <m/>
    <m/>
    <m/>
    <m/>
    <m/>
    <m/>
    <m/>
    <m/>
    <m/>
  </r>
  <r>
    <n v="573"/>
    <s v="120205.006650001013143"/>
    <x v="9"/>
    <d v="2024-10-23T00:00:00"/>
    <s v="Дирекция по закупкам"/>
    <x v="369"/>
    <s v="0001013143"/>
    <x v="369"/>
    <x v="3"/>
    <s v="1002"/>
    <n v="350"/>
    <s v="КГ"/>
    <n v="121.66"/>
    <n v="42581"/>
    <s v="ЭТП/без ЭТП"/>
    <d v="2024-10-25T00:00:00"/>
    <n v="0"/>
    <m/>
    <m/>
    <n v="500"/>
    <n v="60"/>
    <n v="36000"/>
    <m/>
    <s v="ШАРОВАЯ"/>
    <m/>
    <s v="Никешина Е.С."/>
    <n v="-61.66"/>
    <n v="-6581"/>
    <n v="-0.50682229163241821"/>
    <m/>
    <m/>
    <m/>
    <m/>
    <m/>
    <m/>
    <m/>
    <m/>
    <m/>
    <m/>
    <m/>
  </r>
  <r>
    <n v="574"/>
    <s v="120205.008080000011702"/>
    <x v="9"/>
    <d v="2024-10-23T00:00:00"/>
    <s v="Дирекция по закупкам"/>
    <x v="370"/>
    <s v="0000011702"/>
    <x v="370"/>
    <x v="4"/>
    <s v="1002"/>
    <n v="166"/>
    <s v="КГ"/>
    <n v="104.13000000000001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75"/>
    <s v="R0100037870002261465"/>
    <x v="9"/>
    <d v="2024-10-23T00:00:00"/>
    <s v="Дирекция по закупкам"/>
    <x v="371"/>
    <s v="0002261465"/>
    <x v="371"/>
    <x v="3"/>
    <s v="1002"/>
    <n v="310.37799999999999"/>
    <s v="М"/>
    <n v="746.29593592329354"/>
    <n v="231633.84"/>
    <s v="ЭТП/без ЭТП"/>
    <d v="2024-10-25T00:00:00"/>
    <s v="Гринюк-согласовано"/>
    <m/>
    <m/>
    <n v="310.37799999999999"/>
    <n v="900"/>
    <n v="335208.24"/>
    <m/>
    <s v="ШАРОВАЯ"/>
    <m/>
    <s v="Никешина Е.С."/>
    <n v="153.70406407670646"/>
    <n v="103574.39999999999"/>
    <n v="0.20595591732192498"/>
    <m/>
    <m/>
    <m/>
    <m/>
    <m/>
    <m/>
    <m/>
    <m/>
    <m/>
    <m/>
    <m/>
  </r>
  <r>
    <n v="576"/>
    <s v="120206.016780005742766"/>
    <x v="9"/>
    <d v="2024-10-23T00:00:00"/>
    <s v="Дирекция по закупкам"/>
    <x v="372"/>
    <s v="0005742766"/>
    <x v="372"/>
    <x v="3"/>
    <s v="1002"/>
    <n v="23"/>
    <s v="КГ"/>
    <n v="2155"/>
    <n v="49565"/>
    <s v="ЭТП/без ЭТП"/>
    <d v="2024-10-25T00:00:00"/>
    <s v="Гринюк-согласовано"/>
    <m/>
    <m/>
    <n v="23"/>
    <n v="400"/>
    <n v="11040"/>
    <m/>
    <s v="ШАРОВАЯ"/>
    <m/>
    <s v="Никешина Е.С."/>
    <n v="-1755"/>
    <n v="-38525"/>
    <n v="-0.81438515081206497"/>
    <m/>
    <m/>
    <m/>
    <m/>
    <m/>
    <m/>
    <m/>
    <m/>
    <m/>
    <m/>
    <m/>
  </r>
  <r>
    <n v="577"/>
    <s v="109901.012710006183711"/>
    <x v="9"/>
    <d v="2024-10-23T00:00:00"/>
    <s v="Дирекция по закупкам"/>
    <x v="373"/>
    <s v="0006183711"/>
    <x v="373"/>
    <x v="3"/>
    <s v="1048"/>
    <n v="1"/>
    <s v="ШТ"/>
    <n v="5600"/>
    <n v="560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78"/>
    <s v="R0100027200002923574"/>
    <x v="9"/>
    <d v="2024-10-23T00:00:00"/>
    <s v="Дирекция по закупкам"/>
    <x v="374"/>
    <s v="0002923574"/>
    <x v="374"/>
    <x v="3"/>
    <s v="1002"/>
    <n v="5.6310000000000002"/>
    <s v="М"/>
    <n v="47.368140649973363"/>
    <n v="266.7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79"/>
    <s v="R0100039190002873206"/>
    <x v="9"/>
    <d v="2024-10-23T00:00:00"/>
    <s v="Дирекция по закупкам"/>
    <x v="375"/>
    <s v="0002873206"/>
    <x v="375"/>
    <x v="3"/>
    <s v="1002"/>
    <n v="60.127000000000002"/>
    <s v="М"/>
    <n v="85.580687544697057"/>
    <n v="5145.7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0"/>
    <s v="R0100039110002873198"/>
    <x v="9"/>
    <d v="2024-10-23T00:00:00"/>
    <s v="Дирекция по закупкам"/>
    <x v="376"/>
    <s v="0002873198"/>
    <x v="376"/>
    <x v="3"/>
    <s v="1002"/>
    <n v="23.635999999999999"/>
    <s v="М"/>
    <n v="218.72736503638518"/>
    <n v="5169.8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1"/>
    <s v="R0100039090002873196"/>
    <x v="9"/>
    <d v="2024-10-23T00:00:00"/>
    <s v="Дирекция по закупкам"/>
    <x v="377"/>
    <s v="0002873196"/>
    <x v="377"/>
    <x v="3"/>
    <s v="1002"/>
    <n v="30.268999999999998"/>
    <s v="М"/>
    <n v="341.78829825894479"/>
    <n v="10345.5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2"/>
    <s v="R0100047550002942794"/>
    <x v="9"/>
    <d v="2024-10-23T00:00:00"/>
    <s v="Дирекция по закупкам"/>
    <x v="378"/>
    <s v="0002942794"/>
    <x v="378"/>
    <x v="3"/>
    <s v="1002"/>
    <n v="92.272000000000006"/>
    <s v="М"/>
    <n v="167.52210854863881"/>
    <n v="15457.60000000000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3"/>
    <s v="R0100047560002942795"/>
    <x v="9"/>
    <d v="2024-10-23T00:00:00"/>
    <s v="Дирекция по закупкам"/>
    <x v="379"/>
    <s v="0002942795"/>
    <x v="379"/>
    <x v="3"/>
    <s v="1002"/>
    <n v="57.069000000000003"/>
    <s v="М"/>
    <n v="297.94389248103175"/>
    <n v="17003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4"/>
    <s v="R0100211640004260869"/>
    <x v="9"/>
    <d v="2024-10-23T00:00:00"/>
    <s v="Дирекция по закупкам"/>
    <x v="380"/>
    <s v="0004260869"/>
    <x v="380"/>
    <x v="4"/>
    <s v="1002"/>
    <n v="5.2789999999999999"/>
    <s v="М"/>
    <n v="17827.240007577191"/>
    <n v="94109.9999999999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5"/>
    <s v="R0100211310004100928"/>
    <x v="9"/>
    <d v="2024-10-23T00:00:00"/>
    <s v="Дирекция по закупкам"/>
    <x v="381"/>
    <s v="0004100928"/>
    <x v="381"/>
    <x v="4"/>
    <s v="1002"/>
    <n v="12.455"/>
    <s v="М"/>
    <n v="33606.744279405859"/>
    <n v="41857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6"/>
    <s v="R0100211840005250760"/>
    <x v="9"/>
    <d v="2024-10-23T00:00:00"/>
    <s v="Дирекция по закупкам"/>
    <x v="382"/>
    <s v="0005250760"/>
    <x v="382"/>
    <x v="4"/>
    <s v="1002"/>
    <n v="6.0590000000000002"/>
    <s v="М"/>
    <n v="30480.27727347747"/>
    <n v="184680"/>
    <s v="ЭТП/без ЭТП"/>
    <d v="2024-10-25T00:00:00"/>
    <n v="0"/>
    <m/>
    <m/>
    <n v="6.0590000000000002"/>
    <n v="80000"/>
    <n v="581664"/>
    <m/>
    <s v="ШАРОВАЯ"/>
    <m/>
    <s v="Никешина Е.С."/>
    <n v="49519.72272652253"/>
    <n v="396984"/>
    <n v="1.6246480398527186"/>
    <m/>
    <m/>
    <m/>
    <m/>
    <m/>
    <m/>
    <m/>
    <m/>
    <m/>
    <m/>
    <m/>
  </r>
  <r>
    <n v="587"/>
    <s v="120201.004450000475217"/>
    <x v="9"/>
    <d v="2024-10-23T00:00:00"/>
    <s v="Дирекция по закупкам"/>
    <x v="383"/>
    <s v="0000475217"/>
    <x v="383"/>
    <x v="3"/>
    <n v="1002"/>
    <n v="340"/>
    <s v="КГ"/>
    <n v="25.35"/>
    <n v="8619"/>
    <s v="ЭТП/без ЭТП"/>
    <d v="2024-10-25T00:00:00"/>
    <s v="Гринюк-согласовано"/>
    <m/>
    <m/>
    <n v="340"/>
    <n v="25.35"/>
    <n v="10342.799999999999"/>
    <m/>
    <s v="ШАРОВАЯ"/>
    <m/>
    <s v="Никешина Е.С."/>
    <n v="0"/>
    <n v="1723.7999999999993"/>
    <n v="0"/>
    <m/>
    <m/>
    <m/>
    <m/>
    <m/>
    <m/>
    <m/>
    <m/>
    <m/>
    <m/>
    <m/>
  </r>
  <r>
    <n v="588"/>
    <s v="R0200033340004163004"/>
    <x v="9"/>
    <d v="2024-10-23T00:00:00"/>
    <s v="Дирекция по закупкам"/>
    <x v="384"/>
    <s v="0004163004"/>
    <x v="384"/>
    <x v="3"/>
    <s v="1042"/>
    <n v="1"/>
    <s v="ШТ"/>
    <n v="16200"/>
    <n v="162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9"/>
    <s v="R0300003650002915176"/>
    <x v="9"/>
    <d v="2024-10-23T00:00:00"/>
    <s v="Дирекция по закупкам"/>
    <x v="385"/>
    <s v="0002915176"/>
    <x v="385"/>
    <x v="3"/>
    <s v="1001"/>
    <n v="100"/>
    <s v="КГ"/>
    <n v="3176.7766999999999"/>
    <n v="317677.67"/>
    <s v="ЭТП/без ЭТП"/>
    <d v="2024-10-25T00:00:00"/>
    <s v="Гринюк-согласовано"/>
    <m/>
    <m/>
    <n v="100"/>
    <n v="400"/>
    <n v="48000"/>
    <m/>
    <s v="ШАРОВАЯ"/>
    <m/>
    <s v="Никешина Е.С."/>
    <n v="-2776.7766999999999"/>
    <n v="-269677.67"/>
    <n v="-0.87408620819965088"/>
    <m/>
    <m/>
    <m/>
    <m/>
    <m/>
    <m/>
    <m/>
    <m/>
    <m/>
    <m/>
    <m/>
  </r>
  <r>
    <n v="590"/>
    <s v="R0100011030002993322"/>
    <x v="9"/>
    <d v="2024-10-23T00:00:00"/>
    <s v="Дирекция по закупкам"/>
    <x v="386"/>
    <s v="0002993322"/>
    <x v="386"/>
    <x v="3"/>
    <s v="1004"/>
    <n v="12"/>
    <s v="КГ"/>
    <n v="1491.7950000000001"/>
    <n v="17901.5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91"/>
    <s v="R0100015940004190590"/>
    <x v="9"/>
    <d v="2024-10-23T00:00:00"/>
    <s v="Дирекция по закупкам"/>
    <x v="387"/>
    <s v="0004190590"/>
    <x v="387"/>
    <x v="3"/>
    <s v="1004"/>
    <n v="1073.5999999999999"/>
    <s v="КГ"/>
    <n v="183.19"/>
    <n v="196672.78399999999"/>
    <s v="ЭТП/без ЭТП"/>
    <d v="2024-10-25T00:00:00"/>
    <s v="Гринюк - не согласовано"/>
    <m/>
    <m/>
    <n v="1073.5999999999999"/>
    <n v="185"/>
    <n v="238339.19999999995"/>
    <m/>
    <s v="Спец МТР"/>
    <m/>
    <s v="Никешина Е.С."/>
    <n v="1.8100000000000023"/>
    <n v="41666.415999999968"/>
    <n v="9.8804519897375265E-3"/>
    <m/>
    <m/>
    <m/>
    <m/>
    <m/>
    <m/>
    <m/>
    <m/>
    <m/>
    <m/>
    <m/>
  </r>
  <r>
    <n v="592"/>
    <s v="R0100023790004726536"/>
    <x v="9"/>
    <d v="2024-10-23T00:00:00"/>
    <s v="Дирекция по закупкам"/>
    <x v="388"/>
    <s v="0004726536"/>
    <x v="388"/>
    <x v="3"/>
    <n v="1004"/>
    <n v="20208"/>
    <s v="КГ"/>
    <n v="51.545000000000002"/>
    <n v="1041621.36"/>
    <s v="ЭТП/без ЭТП"/>
    <d v="2024-10-25T00:00:00"/>
    <s v="Гринюк - не согласовано"/>
    <m/>
    <m/>
    <n v="20208"/>
    <n v="30"/>
    <n v="727488"/>
    <m/>
    <s v="ШАРОВАЯ"/>
    <m/>
    <s v="Никешина Е.С."/>
    <n v="-21.545000000000002"/>
    <n v="-314133.36"/>
    <n v="-0.41798428557571055"/>
    <m/>
    <m/>
    <m/>
    <m/>
    <m/>
    <m/>
    <m/>
    <m/>
    <m/>
    <m/>
    <m/>
  </r>
  <r>
    <n v="593"/>
    <s v="R0100015390000206312"/>
    <x v="9"/>
    <d v="2024-10-23T00:00:00"/>
    <s v="Дирекция по закупкам"/>
    <x v="389"/>
    <s v="0000206312"/>
    <x v="389"/>
    <x v="3"/>
    <s v="1004"/>
    <n v="890"/>
    <s v="КГ"/>
    <n v="230.38000000000002"/>
    <n v="205038.2"/>
    <s v="ЭТП/без ЭТП"/>
    <d v="2024-10-25T00:00:00"/>
    <s v="Гринюк-согласовано"/>
    <m/>
    <m/>
    <n v="890"/>
    <n v="95"/>
    <n v="101460"/>
    <m/>
    <s v="СпецМЕТСНАБ"/>
    <m/>
    <s v="Никешина Е.С."/>
    <n v="-135.38000000000002"/>
    <n v="-103578.20000000001"/>
    <n v="-0.58763781578262009"/>
    <m/>
    <m/>
    <m/>
    <m/>
    <m/>
    <m/>
    <m/>
    <m/>
    <m/>
    <m/>
    <m/>
  </r>
  <r>
    <n v="594"/>
    <s v="120105.011910003871784"/>
    <x v="9"/>
    <d v="2024-10-23T00:00:00"/>
    <s v="Дирекция по закупкам"/>
    <x v="390"/>
    <s v="0003871784"/>
    <x v="390"/>
    <x v="3"/>
    <s v="1004"/>
    <n v="1958"/>
    <s v="КГ"/>
    <n v="236.50328907048009"/>
    <n v="463073.4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95"/>
    <s v="R010000713904123-008"/>
    <x v="9"/>
    <d v="2024-10-23T00:00:00"/>
    <s v="Дирекция по закупкам"/>
    <x v="391"/>
    <s v="904123-008"/>
    <x v="391"/>
    <x v="3"/>
    <s v="1004"/>
    <n v="994"/>
    <s v="КГ"/>
    <n v="26.86"/>
    <n v="26698.8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96"/>
    <s v="120106.00256904390-001"/>
    <x v="9"/>
    <d v="2024-10-23T00:00:00"/>
    <s v="Дирекция по закупкам"/>
    <x v="392"/>
    <s v="904390-001"/>
    <x v="392"/>
    <x v="3"/>
    <n v="1004"/>
    <n v="1130.5"/>
    <s v="КГ"/>
    <n v="7.42"/>
    <n v="8388.31"/>
    <s v="ЭТП/без ЭТП"/>
    <d v="2024-10-25T00:00:00"/>
    <s v="Гринюк - не согласовано"/>
    <m/>
    <m/>
    <n v="1130.5"/>
    <n v="40"/>
    <n v="54264"/>
    <m/>
    <s v="Спец МТР"/>
    <m/>
    <s v="Никешина Е.С."/>
    <n v="32.58"/>
    <n v="45875.69"/>
    <n v="4.3908355795148246"/>
    <m/>
    <m/>
    <m/>
    <m/>
    <m/>
    <m/>
    <m/>
    <m/>
    <m/>
    <m/>
    <m/>
  </r>
  <r>
    <n v="597"/>
    <s v="R0100008550004529642"/>
    <x v="9"/>
    <d v="2024-10-23T00:00:00"/>
    <s v="Дирекция по закупкам"/>
    <x v="393"/>
    <s v="0004529642"/>
    <x v="393"/>
    <x v="3"/>
    <n v="1004"/>
    <n v="1356"/>
    <s v="КГ"/>
    <n v="38.529333333333334"/>
    <n v="52245.775999999998"/>
    <s v="ЭТП/без ЭТП"/>
    <d v="2024-10-25T00:00:00"/>
    <s v="Гринюк - не согласовано"/>
    <m/>
    <m/>
    <n v="1356"/>
    <n v="46.235199999999999"/>
    <n v="75233.91743999999"/>
    <m/>
    <s v="Труба-74"/>
    <m/>
    <s v="Никешина Е.С."/>
    <n v="7.7058666666666653"/>
    <n v="22988.141439999992"/>
    <n v="0.19999999999999996"/>
    <m/>
    <m/>
    <m/>
    <m/>
    <m/>
    <m/>
    <m/>
    <m/>
    <m/>
    <m/>
    <m/>
  </r>
  <r>
    <n v="598"/>
    <s v="R0100209900004807934"/>
    <x v="9"/>
    <d v="2024-10-23T00:00:00"/>
    <s v="Дирекция по закупкам"/>
    <x v="394"/>
    <s v="0004807934"/>
    <x v="394"/>
    <x v="3"/>
    <n v="1004"/>
    <n v="21808"/>
    <s v="КГ"/>
    <n v="43.11"/>
    <n v="940142.88"/>
    <s v="ЭТП/без ЭТП"/>
    <d v="2024-10-25T00:00:00"/>
    <s v="Гринюк - не согласовано"/>
    <m/>
    <m/>
    <n v="21808"/>
    <n v="30"/>
    <n v="785088"/>
    <m/>
    <s v="ШАРОВАЯ"/>
    <m/>
    <s v="Никешина Е.С."/>
    <n v="-13.11"/>
    <n v="-155054.88"/>
    <n v="-0.30410577592205978"/>
    <m/>
    <m/>
    <m/>
    <m/>
    <m/>
    <m/>
    <m/>
    <m/>
    <m/>
    <m/>
    <m/>
  </r>
  <r>
    <n v="599"/>
    <s v="120105.012060003985346"/>
    <x v="9"/>
    <d v="2024-10-23T00:00:00"/>
    <s v="Дирекция по закупкам"/>
    <x v="395"/>
    <s v="0003985346"/>
    <x v="395"/>
    <x v="3"/>
    <s v="1004"/>
    <n v="4311"/>
    <s v="КГ"/>
    <n v="222.78471352354444"/>
    <n v="960424.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00"/>
    <s v="R0100016530004228970"/>
    <x v="9"/>
    <d v="2024-10-23T00:00:00"/>
    <s v="Дирекция по закупкам"/>
    <x v="396"/>
    <s v="0004228970"/>
    <x v="396"/>
    <x v="3"/>
    <s v="1004"/>
    <n v="1113.55"/>
    <s v="КГ"/>
    <n v="221.88"/>
    <n v="247074.47399999999"/>
    <s v="ЭТП/без ЭТП"/>
    <d v="2024-10-25T00:00:00"/>
    <s v="Гринюк - не согласовано"/>
    <m/>
    <m/>
    <n v="1113.55"/>
    <n v="190"/>
    <n v="253889.4"/>
    <m/>
    <s v="Спец МТР"/>
    <m/>
    <s v="Никешина Е.С."/>
    <n v="-31.879999999999995"/>
    <n v="6814.9260000000068"/>
    <n v="-0.14368126915449786"/>
    <m/>
    <m/>
    <m/>
    <m/>
    <m/>
    <m/>
    <m/>
    <m/>
    <m/>
    <m/>
    <m/>
  </r>
  <r>
    <n v="601"/>
    <s v="R0100013440000021162"/>
    <x v="9"/>
    <d v="2024-10-23T00:00:00"/>
    <s v="Дирекция по закупкам"/>
    <x v="397"/>
    <s v="0000021162"/>
    <x v="397"/>
    <x v="3"/>
    <s v="1004"/>
    <n v="2677"/>
    <s v="КГ"/>
    <n v="0.36"/>
    <n v="963.7199999999999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02"/>
    <s v="R0100210200003878850"/>
    <x v="9"/>
    <d v="2024-10-23T00:00:00"/>
    <s v="Дирекция по закупкам"/>
    <x v="398"/>
    <s v="0003878850"/>
    <x v="398"/>
    <x v="3"/>
    <n v="1004"/>
    <n v="1711"/>
    <s v="КГ"/>
    <n v="35.46"/>
    <n v="60672.060000000005"/>
    <s v="ЭТП/без ЭТП"/>
    <d v="2024-10-25T00:00:00"/>
    <s v="Гринюк - не согласовано"/>
    <m/>
    <m/>
    <n v="1711"/>
    <n v="37"/>
    <n v="75968.399999999994"/>
    <m/>
    <s v="Труба-74"/>
    <m/>
    <s v="Никешина Е.С."/>
    <n v="1.5399999999999991"/>
    <n v="15296.339999999989"/>
    <n v="4.34292160180485E-2"/>
    <m/>
    <m/>
    <m/>
    <m/>
    <m/>
    <m/>
    <m/>
    <m/>
    <m/>
    <m/>
    <m/>
  </r>
  <r>
    <n v="603"/>
    <s v="R010000962904080-004"/>
    <x v="9"/>
    <d v="2024-10-23T00:00:00"/>
    <s v="Дирекция по закупкам"/>
    <x v="399"/>
    <s v="904080-004"/>
    <x v="399"/>
    <x v="3"/>
    <s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4"/>
    <s v="R010000962904080-005"/>
    <x v="9"/>
    <d v="2024-10-23T00:00:00"/>
    <s v="Дирекция по закупкам"/>
    <x v="399"/>
    <s v="904080-005"/>
    <x v="399"/>
    <x v="3"/>
    <s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5"/>
    <s v="R010000962904080-003"/>
    <x v="9"/>
    <d v="2024-10-23T00:00:00"/>
    <s v="Дирекция по закупкам"/>
    <x v="399"/>
    <s v="904080-003"/>
    <x v="399"/>
    <x v="3"/>
    <n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6"/>
    <s v="R0100016370004229014"/>
    <x v="9"/>
    <d v="2024-10-23T00:00:00"/>
    <s v="Дирекция по закупкам"/>
    <x v="400"/>
    <s v="0004229014"/>
    <x v="400"/>
    <x v="3"/>
    <s v="1004"/>
    <n v="1792.75"/>
    <s v="КГ"/>
    <n v="165.31490168735183"/>
    <n v="296368.28999999998"/>
    <s v="ЭТП/без ЭТП"/>
    <d v="2024-10-25T00:00:00"/>
    <s v="Гринюк-согласовано"/>
    <m/>
    <m/>
    <n v="1792.75"/>
    <n v="170"/>
    <n v="365721"/>
    <m/>
    <s v="Спец МТР"/>
    <m/>
    <s v="Никешина Е.С."/>
    <n v="4.6850983126481651"/>
    <n v="69352.710000000021"/>
    <n v="2.8340447623462106E-2"/>
    <m/>
    <m/>
    <m/>
    <m/>
    <m/>
    <m/>
    <m/>
    <m/>
    <m/>
    <m/>
    <m/>
  </r>
  <r>
    <n v="607"/>
    <s v="R0100020650002359833"/>
    <x v="9"/>
    <d v="2024-10-23T00:00:00"/>
    <s v="Дирекция по закупкам"/>
    <x v="401"/>
    <s v="0002359833"/>
    <x v="401"/>
    <x v="3"/>
    <s v="1004"/>
    <n v="3101"/>
    <s v="КГ"/>
    <n v="32.51"/>
    <n v="100813.51"/>
    <s v="ЭТП/без ЭТП"/>
    <d v="2024-10-25T00:00:00"/>
    <s v="Гринюк - не согласовано"/>
    <m/>
    <m/>
    <n v="3101"/>
    <n v="30"/>
    <n v="111636"/>
    <m/>
    <s v="ШАРОВАЯ"/>
    <m/>
    <s v="Никешина Е.С."/>
    <n v="-2.509999999999998"/>
    <n v="10822.490000000005"/>
    <n v="-7.7207013226699428E-2"/>
    <m/>
    <m/>
    <m/>
    <m/>
    <m/>
    <m/>
    <m/>
    <m/>
    <m/>
    <m/>
    <m/>
  </r>
  <r>
    <n v="608"/>
    <s v="R010002068904372-005"/>
    <x v="9"/>
    <d v="2024-10-23T00:00:00"/>
    <s v="Дирекция по закупкам"/>
    <x v="402"/>
    <s v="904372-005"/>
    <x v="402"/>
    <x v="3"/>
    <s v="1004"/>
    <n v="3209"/>
    <s v="КГ"/>
    <n v="43.56"/>
    <n v="139784.04"/>
    <s v="ЭТП/без ЭТП"/>
    <d v="2024-10-25T00:00:00"/>
    <s v="Гринюк - не согласовано"/>
    <m/>
    <m/>
    <n v="3209"/>
    <n v="30"/>
    <n v="115524"/>
    <m/>
    <s v="ШАРОВАЯ"/>
    <m/>
    <s v="Никешина Е.С."/>
    <n v="-13.560000000000002"/>
    <n v="-24260.040000000008"/>
    <n v="-0.31129476584022042"/>
    <m/>
    <m/>
    <m/>
    <m/>
    <m/>
    <m/>
    <m/>
    <m/>
    <m/>
    <m/>
    <m/>
  </r>
  <r>
    <n v="609"/>
    <s v="R010002068904372-006"/>
    <x v="9"/>
    <d v="2024-10-23T00:00:00"/>
    <s v="Дирекция по закупкам"/>
    <x v="402"/>
    <s v="904372-006"/>
    <x v="402"/>
    <x v="3"/>
    <s v="1004"/>
    <n v="3209"/>
    <s v="КГ"/>
    <n v="43.56"/>
    <n v="139784.04"/>
    <s v="ЭТП/без ЭТП"/>
    <d v="2024-10-25T00:00:00"/>
    <s v="Гринюк - не согласовано"/>
    <m/>
    <m/>
    <n v="3209"/>
    <n v="30"/>
    <n v="115524"/>
    <m/>
    <s v="ШАРОВАЯ"/>
    <m/>
    <s v="Никешина Е.С."/>
    <n v="-13.560000000000002"/>
    <n v="-24260.040000000008"/>
    <n v="-0.31129476584022042"/>
    <m/>
    <m/>
    <m/>
    <m/>
    <m/>
    <m/>
    <m/>
    <m/>
    <m/>
    <m/>
    <m/>
  </r>
  <r>
    <n v="610"/>
    <s v="R0100016460000889277"/>
    <x v="9"/>
    <d v="2024-10-23T00:00:00"/>
    <s v="Дирекция по закупкам"/>
    <x v="403"/>
    <s v="0000889277"/>
    <x v="403"/>
    <x v="3"/>
    <s v="1004"/>
    <n v="5428"/>
    <s v="КГ"/>
    <n v="150"/>
    <n v="81420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11"/>
    <s v="R0100020440002346305"/>
    <x v="9"/>
    <d v="2024-10-23T00:00:00"/>
    <s v="Дирекция по закупкам"/>
    <x v="404"/>
    <s v="0002346305"/>
    <x v="404"/>
    <x v="3"/>
    <s v="1004"/>
    <n v="6402"/>
    <s v="КГ"/>
    <n v="63.17"/>
    <n v="404414.34"/>
    <s v="ЭТП/без ЭТП"/>
    <d v="2024-10-25T00:00:00"/>
    <s v="Гринюк - не согласовано"/>
    <m/>
    <m/>
    <n v="6402"/>
    <n v="30"/>
    <n v="230472"/>
    <m/>
    <s v="ШАРОВАЯ"/>
    <m/>
    <s v="Никешина Е.С."/>
    <n v="-33.17"/>
    <n v="-173942.34000000003"/>
    <n v="-0.5250910242203578"/>
    <m/>
    <m/>
    <m/>
    <m/>
    <m/>
    <m/>
    <m/>
    <m/>
    <m/>
    <m/>
    <m/>
  </r>
  <r>
    <n v="612"/>
    <s v="R0100020440004240189"/>
    <x v="9"/>
    <d v="2024-10-23T00:00:00"/>
    <s v="Дирекция по закупкам"/>
    <x v="404"/>
    <s v="0004240189"/>
    <x v="404"/>
    <x v="3"/>
    <s v="1004"/>
    <n v="6402"/>
    <s v="КГ"/>
    <n v="37.81"/>
    <n v="242059.62000000002"/>
    <s v="ЭТП/без ЭТП"/>
    <d v="2024-10-25T00:00:00"/>
    <s v="Гринюк - не согласовано"/>
    <m/>
    <m/>
    <n v="6402"/>
    <n v="30"/>
    <n v="230472"/>
    <m/>
    <s v="ШАРОВАЯ"/>
    <m/>
    <s v="Никешина Е.С."/>
    <n v="-7.8100000000000023"/>
    <n v="-11587.620000000024"/>
    <n v="-0.20655911134620475"/>
    <m/>
    <m/>
    <m/>
    <m/>
    <m/>
    <m/>
    <m/>
    <m/>
    <m/>
    <m/>
    <m/>
  </r>
  <r>
    <n v="613"/>
    <s v="R0100008600004468723"/>
    <x v="9"/>
    <d v="2024-10-23T00:00:00"/>
    <s v="Дирекция по закупкам"/>
    <x v="405"/>
    <s v="0004468723"/>
    <x v="405"/>
    <x v="3"/>
    <n v="1004"/>
    <n v="4705"/>
    <s v="КГ"/>
    <n v="40.549999999999997"/>
    <n v="190787.75"/>
    <s v="ЭТП/без ЭТП"/>
    <d v="2024-10-25T00:00:00"/>
    <s v="Гринюк - не согласовано"/>
    <m/>
    <m/>
    <n v="4705"/>
    <n v="48.66"/>
    <n v="274734.36"/>
    <m/>
    <s v="Труба-74"/>
    <m/>
    <s v="Никешина Е.С."/>
    <n v="8.11"/>
    <n v="83946.609999999986"/>
    <n v="0.19999999999999996"/>
    <m/>
    <m/>
    <m/>
    <m/>
    <m/>
    <m/>
    <m/>
    <m/>
    <m/>
    <m/>
    <m/>
  </r>
  <r>
    <n v="614"/>
    <s v="120105.010700002877705"/>
    <x v="9"/>
    <d v="2024-10-23T00:00:00"/>
    <s v="Дирекция по закупкам"/>
    <x v="406"/>
    <s v="0002877705"/>
    <x v="406"/>
    <x v="3"/>
    <s v="1004"/>
    <n v="378"/>
    <s v="КГ"/>
    <n v="193.02026455026456"/>
    <n v="72961.6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15"/>
    <s v="120105.011900003871783"/>
    <x v="9"/>
    <d v="2024-10-23T00:00:00"/>
    <s v="Дирекция по закупкам"/>
    <x v="407"/>
    <s v="0003871783"/>
    <x v="407"/>
    <x v="3"/>
    <s v="1004"/>
    <n v="12700"/>
    <s v="КГ"/>
    <n v="429.60617401574802"/>
    <n v="5455998.41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6"/>
    <s v="120105.011900003917895"/>
    <x v="9"/>
    <d v="2024-10-23T00:00:00"/>
    <s v="Дирекция по закупкам"/>
    <x v="407"/>
    <s v="0003917895"/>
    <x v="407"/>
    <x v="3"/>
    <s v="1004"/>
    <n v="2540"/>
    <s v="КГ"/>
    <n v="429.60617322834645"/>
    <n v="1091199.68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7"/>
    <s v="120105.011870003871774"/>
    <x v="9"/>
    <d v="2024-10-23T00:00:00"/>
    <s v="Дирекция по закупкам"/>
    <x v="408"/>
    <s v="0003871774"/>
    <x v="408"/>
    <x v="3"/>
    <s v="1004"/>
    <n v="4792"/>
    <s v="КГ"/>
    <n v="432.13788188647743"/>
    <n v="2070804.729999999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8"/>
    <s v="120105.011880003871775"/>
    <x v="9"/>
    <d v="2024-10-23T00:00:00"/>
    <s v="Дирекция по закупкам"/>
    <x v="409"/>
    <s v="0003871775"/>
    <x v="409"/>
    <x v="3"/>
    <s v="1004"/>
    <n v="5320"/>
    <s v="КГ"/>
    <n v="432.13777255639098"/>
    <n v="2298972.950000000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9"/>
    <s v="120105.011890003871782"/>
    <x v="9"/>
    <d v="2024-10-23T00:00:00"/>
    <s v="Дирекция по закупкам"/>
    <x v="410"/>
    <s v="0003871782"/>
    <x v="410"/>
    <x v="3"/>
    <s v="1004"/>
    <n v="11790"/>
    <s v="КГ"/>
    <n v="430.4500466497031"/>
    <n v="5075006.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0"/>
    <s v="120105.011890003917894"/>
    <x v="9"/>
    <d v="2024-10-23T00:00:00"/>
    <s v="Дирекция по закупкам"/>
    <x v="410"/>
    <s v="0003917894"/>
    <x v="410"/>
    <x v="3"/>
    <s v="1004"/>
    <n v="1572"/>
    <s v="КГ"/>
    <n v="430.45"/>
    <n v="676667.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1"/>
    <s v="R0100022800004194208"/>
    <x v="9"/>
    <d v="2024-10-23T00:00:00"/>
    <s v="Дирекция по закупкам"/>
    <x v="411"/>
    <s v="0004194208"/>
    <x v="411"/>
    <x v="3"/>
    <s v="1004"/>
    <n v="5380"/>
    <s v="КГ"/>
    <n v="237.5"/>
    <n v="1277750"/>
    <s v="ЭТП/без ЭТП"/>
    <d v="2024-10-25T00:00:00"/>
    <s v="Гринюк - не согласовано"/>
    <m/>
    <m/>
    <n v="5380"/>
    <n v="45"/>
    <n v="290520"/>
    <m/>
    <s v="СпецМЕТСНАБ"/>
    <m/>
    <s v="Никешина Е.С."/>
    <n v="-192.5"/>
    <n v="-987230"/>
    <n v="-0.81052631578947365"/>
    <m/>
    <m/>
    <m/>
    <m/>
    <m/>
    <m/>
    <m/>
    <m/>
    <m/>
    <m/>
    <m/>
  </r>
  <r>
    <n v="622"/>
    <s v="R0100009710004084708"/>
    <x v="9"/>
    <d v="2024-10-23T00:00:00"/>
    <s v="Дирекция по закупкам"/>
    <x v="412"/>
    <s v="0004084708"/>
    <x v="412"/>
    <x v="3"/>
    <s v="1004"/>
    <n v="3585"/>
    <s v="КГ"/>
    <n v="39.74"/>
    <n v="142467.9"/>
    <s v="ЭТП/без ЭТП"/>
    <d v="2024-10-25T00:00:00"/>
    <s v="Гринюк - не согласовано"/>
    <m/>
    <m/>
    <n v="3585"/>
    <n v="30"/>
    <n v="129060"/>
    <m/>
    <s v="СпецМЕТСНАБ"/>
    <m/>
    <s v="Никешина Е.С."/>
    <n v="-9.740000000000002"/>
    <n v="-13407.899999999994"/>
    <n v="-0.24509310518369409"/>
    <m/>
    <m/>
    <m/>
    <m/>
    <m/>
    <m/>
    <m/>
    <m/>
    <m/>
    <m/>
    <m/>
  </r>
  <r>
    <n v="623"/>
    <s v="110200.000400000023697"/>
    <x v="9"/>
    <d v="2024-10-23T00:00:00"/>
    <s v="Дирекция по закупкам"/>
    <x v="413"/>
    <s v="0000023697"/>
    <x v="413"/>
    <x v="3"/>
    <s v="1042"/>
    <n v="15"/>
    <s v="ШТ"/>
    <n v="1451.79"/>
    <n v="21776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4"/>
    <s v="110200.000400000026967"/>
    <x v="9"/>
    <d v="2024-10-23T00:00:00"/>
    <s v="Дирекция по закупкам"/>
    <x v="413"/>
    <s v="0000026967"/>
    <x v="413"/>
    <x v="3"/>
    <s v="1042"/>
    <n v="15"/>
    <s v="ШТ"/>
    <n v="1451.79"/>
    <n v="21776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5"/>
    <s v="110200.000400000028319"/>
    <x v="9"/>
    <d v="2024-10-23T00:00:00"/>
    <s v="Дирекция по закупкам"/>
    <x v="413"/>
    <s v="0000028319"/>
    <x v="413"/>
    <x v="3"/>
    <s v="1042"/>
    <n v="4"/>
    <s v="ШТ"/>
    <n v="1451.79"/>
    <n v="5807.1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6"/>
    <s v="110200.000400000029201"/>
    <x v="9"/>
    <d v="2024-10-23T00:00:00"/>
    <s v="Дирекция по закупкам"/>
    <x v="413"/>
    <s v="0000029201"/>
    <x v="413"/>
    <x v="3"/>
    <s v="1042"/>
    <n v="1"/>
    <s v="ШТ"/>
    <n v="1451.79"/>
    <n v="1451.7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7"/>
    <s v="R0200042240004048332"/>
    <x v="9"/>
    <d v="2024-10-23T00:00:00"/>
    <s v="Дирекция по закупкам"/>
    <x v="414"/>
    <s v="0004048332"/>
    <x v="414"/>
    <x v="3"/>
    <s v="1042"/>
    <n v="2"/>
    <s v="ШТ"/>
    <n v="22923"/>
    <n v="4584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8"/>
    <s v="R010013838914392-001"/>
    <x v="9"/>
    <d v="2024-10-23T00:00:00"/>
    <s v="Дирекция по закупкам"/>
    <x v="415"/>
    <s v="914392-001"/>
    <x v="415"/>
    <x v="3"/>
    <s v="1003"/>
    <n v="978"/>
    <s v="КГ"/>
    <n v="214.1317382413088"/>
    <n v="209420.8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9"/>
    <s v="R010011569911032-001"/>
    <x v="9"/>
    <d v="2024-10-23T00:00:00"/>
    <s v="Дирекция по закупкам"/>
    <x v="416"/>
    <s v="911032-001"/>
    <x v="416"/>
    <x v="3"/>
    <n v="1003"/>
    <n v="1607"/>
    <s v="КГ"/>
    <n v="36.799999999999997"/>
    <n v="59137.599999999999"/>
    <s v="ЭТП/без ЭТП"/>
    <d v="2024-10-25T00:00:00"/>
    <s v="Гринюк-согласовано"/>
    <m/>
    <m/>
    <n v="1607"/>
    <n v="40"/>
    <n v="77136"/>
    <m/>
    <s v="Спец МТР"/>
    <m/>
    <s v="Никешина Е.С."/>
    <n v="3.2000000000000028"/>
    <n v="17998.400000000001"/>
    <n v="8.6956521739130599E-2"/>
    <m/>
    <m/>
    <m/>
    <m/>
    <m/>
    <m/>
    <m/>
    <m/>
    <m/>
    <m/>
    <m/>
  </r>
  <r>
    <n v="630"/>
    <s v="170101.08253924417-001"/>
    <x v="9"/>
    <d v="2024-10-23T00:00:00"/>
    <s v="Дирекция по закупкам"/>
    <x v="417"/>
    <s v="924417-001"/>
    <x v="417"/>
    <x v="3"/>
    <n v="1003"/>
    <n v="6270"/>
    <s v="КГ"/>
    <n v="50.720000000000006"/>
    <n v="318014.40000000002"/>
    <s v="ЭТП/без ЭТП"/>
    <d v="2024-10-25T00:00:00"/>
    <s v="Гринюк-согласовано"/>
    <m/>
    <m/>
    <n v="6270"/>
    <n v="30"/>
    <n v="225720"/>
    <m/>
    <s v="ШАРОВАЯ"/>
    <m/>
    <s v="Никешина Е.С."/>
    <n v="-20.720000000000006"/>
    <n v="-92294.400000000023"/>
    <n v="-0.40851735015772883"/>
    <m/>
    <m/>
    <m/>
    <m/>
    <m/>
    <m/>
    <m/>
    <m/>
    <m/>
    <m/>
    <m/>
  </r>
  <r>
    <n v="631"/>
    <s v="R010051994940283-001"/>
    <x v="9"/>
    <d v="2024-10-23T00:00:00"/>
    <s v="Дирекция по закупкам"/>
    <x v="220"/>
    <s v="940283-001"/>
    <x v="220"/>
    <x v="3"/>
    <s v="1003"/>
    <n v="160.84"/>
    <s v="КГ"/>
    <n v="393.95324546132804"/>
    <n v="63363.4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2"/>
    <s v="900000.008140003493985"/>
    <x v="9"/>
    <d v="2024-10-23T00:00:00"/>
    <s v="Дирекция по закупкам"/>
    <x v="418"/>
    <s v="0003493985"/>
    <x v="418"/>
    <x v="5"/>
    <s v="1014"/>
    <n v="5"/>
    <s v="ШТ"/>
    <n v="51.224000000000004"/>
    <n v="256.1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3"/>
    <s v="900000.166390001165287"/>
    <x v="9"/>
    <d v="2024-10-23T00:00:00"/>
    <s v="Дирекция по закупкам"/>
    <x v="419"/>
    <s v="0001165287"/>
    <x v="419"/>
    <x v="3"/>
    <s v="1017"/>
    <n v="4"/>
    <s v="ШТ"/>
    <n v="213.85249999999999"/>
    <n v="855.4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4"/>
    <s v="120205.011110001765193"/>
    <x v="9"/>
    <d v="2024-10-23T00:00:00"/>
    <s v="Дирекция по закупкам"/>
    <x v="420"/>
    <s v="0001765193"/>
    <x v="420"/>
    <x v="3"/>
    <n v="1002"/>
    <n v="1072"/>
    <s v="КГ"/>
    <n v="37.542005597014928"/>
    <n v="40245.03000000000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35"/>
    <s v="120205.018190002463212"/>
    <x v="9"/>
    <d v="2024-10-23T00:00:00"/>
    <s v="Дирекция по закупкам"/>
    <x v="421"/>
    <s v="0002463212"/>
    <x v="421"/>
    <x v="4"/>
    <s v="1002"/>
    <n v="505"/>
    <s v="КГ"/>
    <n v="115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36"/>
    <s v="120205.007310000028007"/>
    <x v="9"/>
    <d v="2024-10-23T00:00:00"/>
    <s v="Дирекция по закупкам"/>
    <x v="422"/>
    <s v="0000028007"/>
    <x v="422"/>
    <x v="4"/>
    <s v="1002"/>
    <n v="1390"/>
    <s v="КГ"/>
    <n v="97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637"/>
    <s v="120205.007310000011642"/>
    <x v="9"/>
    <d v="2024-10-23T00:00:00"/>
    <s v="Дирекция по закупкам"/>
    <x v="422"/>
    <s v="0000011642"/>
    <x v="422"/>
    <x v="4"/>
    <s v="1002"/>
    <n v="190"/>
    <s v="КГ"/>
    <n v="97"/>
    <n v="18430"/>
    <s v="ЭТП/без ЭТП"/>
    <d v="2024-10-25T00:00:00"/>
    <n v="0"/>
    <m/>
    <m/>
    <n v="190"/>
    <n v="50"/>
    <n v="11400"/>
    <m/>
    <s v="ШАРОВАЯ"/>
    <m/>
    <s v="Никешина Е.С."/>
    <n v="-47"/>
    <n v="-7030"/>
    <n v="-0.48453608247422686"/>
    <m/>
    <m/>
    <m/>
    <m/>
    <m/>
    <m/>
    <m/>
    <m/>
    <m/>
    <m/>
    <m/>
  </r>
  <r>
    <n v="638"/>
    <s v="120205.016350001164941"/>
    <x v="9"/>
    <d v="2024-10-23T00:00:00"/>
    <s v="Дирекция по закупкам"/>
    <x v="423"/>
    <s v="0001164941"/>
    <x v="423"/>
    <x v="4"/>
    <s v="1002"/>
    <n v="422"/>
    <s v="КГ"/>
    <n v="146.47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639"/>
    <s v="R0100048040003597606"/>
    <x v="9"/>
    <d v="2024-10-23T00:00:00"/>
    <s v="Дирекция по закупкам"/>
    <x v="424"/>
    <s v="0003597606"/>
    <x v="424"/>
    <x v="4"/>
    <s v="1002"/>
    <n v="48.088999999999999"/>
    <s v="М"/>
    <n v="2053.5673438832164"/>
    <n v="98753.9999999999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0"/>
    <s v="120206.010390002565250"/>
    <x v="9"/>
    <d v="2024-10-23T00:00:00"/>
    <s v="Дирекция по закупкам"/>
    <x v="425"/>
    <s v="0002565250"/>
    <x v="425"/>
    <x v="4"/>
    <s v="1002"/>
    <n v="4060"/>
    <s v="КГ"/>
    <n v="169"/>
    <n v="68614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1"/>
    <s v="120205.022240004519719"/>
    <x v="9"/>
    <d v="2024-10-23T00:00:00"/>
    <s v="Дирекция по закупкам"/>
    <x v="426"/>
    <s v="0004519719"/>
    <x v="426"/>
    <x v="4"/>
    <s v="1002"/>
    <n v="465"/>
    <s v="КГ"/>
    <n v="309.3"/>
    <n v="143824.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2"/>
    <s v="R0100211800004496133"/>
    <x v="9"/>
    <d v="2024-10-23T00:00:00"/>
    <s v="Дирекция по закупкам"/>
    <x v="427"/>
    <s v="0004496133"/>
    <x v="427"/>
    <x v="4"/>
    <s v="1002"/>
    <n v="10.45"/>
    <s v="М"/>
    <n v="10190.622009569379"/>
    <n v="1064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3"/>
    <s v="R0100047900003551327"/>
    <x v="9"/>
    <d v="2024-10-23T00:00:00"/>
    <s v="Дирекция по закупкам"/>
    <x v="428"/>
    <s v="0003551327"/>
    <x v="428"/>
    <x v="4"/>
    <s v="1002"/>
    <n v="1.085"/>
    <s v="М"/>
    <n v="4862.9032258064517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44"/>
    <s v="R0100047890003551324"/>
    <x v="9"/>
    <d v="2024-10-23T00:00:00"/>
    <s v="Дирекция по закупкам"/>
    <x v="429"/>
    <s v="0003551324"/>
    <x v="429"/>
    <x v="4"/>
    <s v="1002"/>
    <n v="5.7279999999999998"/>
    <s v="М"/>
    <n v="6079.7835195530724"/>
    <n v="34825"/>
    <s v="ЭТП/без ЭТП"/>
    <d v="2024-10-25T00:00:00"/>
    <n v="0"/>
    <m/>
    <m/>
    <n v="0"/>
    <n v="0"/>
    <n v="0"/>
    <m/>
    <s v="списано в инвентаризацию"/>
    <m/>
    <m/>
    <m/>
    <n v="-34825"/>
    <n v="-1"/>
    <m/>
    <m/>
    <m/>
    <m/>
    <m/>
    <m/>
    <m/>
    <m/>
    <m/>
    <m/>
    <m/>
  </r>
  <r>
    <n v="645"/>
    <s v="R0100211700004519712"/>
    <x v="9"/>
    <d v="2024-10-23T00:00:00"/>
    <s v="Дирекция по закупкам"/>
    <x v="430"/>
    <s v="0004519712"/>
    <x v="430"/>
    <x v="4"/>
    <s v="1002"/>
    <n v="7.9260000000000002"/>
    <s v="М"/>
    <n v="12715.215745647238"/>
    <n v="100780.8"/>
    <s v="ЭТП/без ЭТП"/>
    <d v="2024-10-25T00:00:00"/>
    <n v="0"/>
    <m/>
    <m/>
    <n v="7.9260000000000002"/>
    <n v="2590"/>
    <n v="24634.007999999998"/>
    <m/>
    <s v="ШАРОВАЯ"/>
    <m/>
    <s v="Никешина Е.С."/>
    <n v="-10125.215745647238"/>
    <n v="-76146.792000000001"/>
    <n v="-0.79630703467327113"/>
    <m/>
    <m/>
    <m/>
    <m/>
    <m/>
    <m/>
    <m/>
    <m/>
    <m/>
    <m/>
    <m/>
  </r>
  <r>
    <n v="646"/>
    <s v="R0100270180005283555"/>
    <x v="9"/>
    <d v="2024-10-23T00:00:00"/>
    <s v="Дирекция по закупкам"/>
    <x v="431"/>
    <s v="0005283555"/>
    <x v="431"/>
    <x v="4"/>
    <s v="1002"/>
    <n v="14.162000000000001"/>
    <s v="М"/>
    <n v="6120.1807654286113"/>
    <n v="8667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7"/>
    <s v="120206.010480002010483"/>
    <x v="9"/>
    <d v="2024-10-23T00:00:00"/>
    <s v="Дирекция по закупкам"/>
    <x v="432"/>
    <s v="0002010483"/>
    <x v="432"/>
    <x v="4"/>
    <s v="1002"/>
    <n v="473.31"/>
    <s v="КГ"/>
    <n v="133.84249223553275"/>
    <n v="63348.9900000000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8"/>
    <s v="120206.010370002388930"/>
    <x v="9"/>
    <d v="2024-10-23T00:00:00"/>
    <s v="Дирекция по закупкам"/>
    <x v="433"/>
    <s v="0002388930"/>
    <x v="433"/>
    <x v="4"/>
    <s v="1002"/>
    <n v="68"/>
    <s v="КГ"/>
    <n v="97.052941176470597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49"/>
    <s v="120206.010370001762998"/>
    <x v="9"/>
    <d v="2024-10-23T00:00:00"/>
    <s v="Дирекция по закупкам"/>
    <x v="433"/>
    <s v="0001762998"/>
    <x v="433"/>
    <x v="4"/>
    <s v="1002"/>
    <n v="1132.7"/>
    <s v="КГ"/>
    <n v="97.052953120861659"/>
    <n v="109931.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0"/>
    <s v="120206.010370001958593"/>
    <x v="9"/>
    <d v="2024-10-23T00:00:00"/>
    <s v="Дирекция по закупкам"/>
    <x v="433"/>
    <s v="0001958593"/>
    <x v="433"/>
    <x v="4"/>
    <s v="1002"/>
    <n v="448.82"/>
    <s v="КГ"/>
    <n v="97.052961097990277"/>
    <n v="43559.3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1"/>
    <s v="R0100211540004340012"/>
    <x v="9"/>
    <d v="2024-10-23T00:00:00"/>
    <s v="Дирекция по закупкам"/>
    <x v="434"/>
    <s v="0004340012"/>
    <x v="434"/>
    <x v="4"/>
    <s v="1002"/>
    <n v="0.498"/>
    <s v="М"/>
    <n v="10387.751004016065"/>
    <n v="5173.1000000000004"/>
    <s v="ЭТП/без ЭТП"/>
    <d v="2024-10-25T00:00:00"/>
    <n v="0"/>
    <m/>
    <m/>
    <n v="0.498"/>
    <n v="2300"/>
    <n v="1374.48"/>
    <m/>
    <s v="ШАРОВАЯ"/>
    <m/>
    <s v="Никешина Е.С."/>
    <n v="-8087.7510040160651"/>
    <n v="-3798.6200000000003"/>
    <n v="-0.77858537434033748"/>
    <m/>
    <m/>
    <m/>
    <m/>
    <m/>
    <m/>
    <m/>
    <m/>
    <m/>
    <m/>
    <m/>
  </r>
  <r>
    <n v="652"/>
    <s v="R0100211540004376091"/>
    <x v="9"/>
    <d v="2024-10-23T00:00:00"/>
    <s v="Дирекция по закупкам"/>
    <x v="434"/>
    <s v="0004376091"/>
    <x v="434"/>
    <x v="4"/>
    <s v="1002"/>
    <n v="8.58"/>
    <s v="М"/>
    <n v="10387.750582750581"/>
    <n v="89126.89999999998"/>
    <s v="ЭТП/без ЭТП"/>
    <d v="2024-10-25T00:00:00"/>
    <n v="0"/>
    <m/>
    <m/>
    <n v="8.58"/>
    <n v="2300"/>
    <n v="23680.799999999999"/>
    <m/>
    <s v="ШАРОВАЯ"/>
    <m/>
    <s v="Никешина Е.С."/>
    <n v="-8087.7505827505811"/>
    <n v="-65446.099999999977"/>
    <n v="-0.77858536536107503"/>
    <m/>
    <m/>
    <m/>
    <m/>
    <m/>
    <m/>
    <m/>
    <m/>
    <m/>
    <m/>
    <m/>
  </r>
  <r>
    <n v="653"/>
    <s v="R0100045240001446865"/>
    <x v="9"/>
    <d v="2024-10-23T00:00:00"/>
    <s v="Дирекция по закупкам"/>
    <x v="435"/>
    <s v="0001446865"/>
    <x v="435"/>
    <x v="4"/>
    <s v="1002"/>
    <n v="2.5710000000000002"/>
    <s v="М"/>
    <n v="8736.3204978607555"/>
    <n v="22461.080000000005"/>
    <s v="ЭТП/без ЭТП"/>
    <d v="2024-10-25T00:00:00"/>
    <n v="0"/>
    <m/>
    <m/>
    <n v="0"/>
    <n v="0"/>
    <n v="0"/>
    <m/>
    <s v="списано в инвентаризацию"/>
    <m/>
    <m/>
    <m/>
    <n v="-22461.080000000005"/>
    <n v="-1"/>
    <m/>
    <m/>
    <m/>
    <m/>
    <m/>
    <m/>
    <m/>
    <m/>
    <m/>
    <m/>
    <m/>
  </r>
  <r>
    <n v="654"/>
    <s v="R0100270130005280510"/>
    <x v="9"/>
    <d v="2024-10-23T00:00:00"/>
    <s v="Дирекция по закупкам"/>
    <x v="436"/>
    <s v="0005280510"/>
    <x v="436"/>
    <x v="4"/>
    <s v="1002"/>
    <n v="5.9429999999999996"/>
    <s v="М"/>
    <n v="19692.074709742556"/>
    <n v="11703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5"/>
    <s v="310900.008090003878958"/>
    <x v="9"/>
    <d v="2024-10-23T00:00:00"/>
    <s v="Дирекция по закупкам"/>
    <x v="437"/>
    <s v="0003878958"/>
    <x v="437"/>
    <x v="5"/>
    <s v="1006"/>
    <n v="1"/>
    <s v="ШТ"/>
    <n v="1327.55"/>
    <n v="1327.5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6"/>
    <s v="8555920000032096"/>
    <x v="9"/>
    <d v="2024-10-23T00:00:00"/>
    <s v="Дирекция по закупкам"/>
    <x v="438"/>
    <s v="0000032096"/>
    <x v="438"/>
    <x v="3"/>
    <s v="1017"/>
    <n v="1"/>
    <s v="ШТ"/>
    <n v="330.59"/>
    <n v="330.5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7"/>
    <s v="230000.013990000161555"/>
    <x v="9"/>
    <d v="2024-10-23T00:00:00"/>
    <s v="Дирекция по закупкам"/>
    <x v="439"/>
    <s v="0000161555"/>
    <x v="439"/>
    <x v="4"/>
    <s v="1004"/>
    <n v="9140"/>
    <s v="Г"/>
    <n v="18.869999999999997"/>
    <n v="172471.8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58"/>
    <s v="230000.001880002003641"/>
    <x v="9"/>
    <d v="2024-10-23T00:00:00"/>
    <s v="Дирекция по закупкам"/>
    <x v="440"/>
    <s v="0002003641"/>
    <x v="440"/>
    <x v="3"/>
    <s v="1043"/>
    <n v="2"/>
    <s v="КГ"/>
    <n v="193.435"/>
    <n v="386.8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59"/>
    <s v="230000.000390000464940"/>
    <x v="9"/>
    <d v="2024-10-23T00:00:00"/>
    <s v="Дирекция по закупкам"/>
    <x v="441"/>
    <s v="0000464940"/>
    <x v="441"/>
    <x v="3"/>
    <s v="1043"/>
    <n v="16"/>
    <s v="КГ"/>
    <n v="1127.0999999999999"/>
    <n v="18033.59999999999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0"/>
    <s v="230000.008740007102814"/>
    <x v="9"/>
    <d v="2024-10-23T00:00:00"/>
    <s v="Дирекция по закупкам"/>
    <x v="442"/>
    <s v="0007102814"/>
    <x v="442"/>
    <x v="3"/>
    <s v="1043"/>
    <n v="9576"/>
    <s v="КГ"/>
    <n v="107.19327172096909"/>
    <n v="1026482.77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1"/>
    <s v="230000.008740007045717"/>
    <x v="9"/>
    <d v="2024-10-23T00:00:00"/>
    <s v="Дирекция по закупкам"/>
    <x v="442"/>
    <s v="0007045717"/>
    <x v="442"/>
    <x v="3"/>
    <s v="1043"/>
    <n v="3326.7359999999999"/>
    <s v="КГ"/>
    <n v="107.19327292577469"/>
    <n v="356603.72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2"/>
    <s v="230000.008740007045874"/>
    <x v="9"/>
    <d v="2024-10-23T00:00:00"/>
    <s v="Дирекция по закупкам"/>
    <x v="442"/>
    <s v="0007045874"/>
    <x v="442"/>
    <x v="3"/>
    <s v="1043"/>
    <n v="1796.259"/>
    <s v="КГ"/>
    <n v="107.19327223969373"/>
    <n v="192546.88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3"/>
    <s v="230000.008740007045792"/>
    <x v="9"/>
    <d v="2024-10-23T00:00:00"/>
    <s v="Дирекция по закупкам"/>
    <x v="442"/>
    <s v="0007045792"/>
    <x v="442"/>
    <x v="3"/>
    <s v="1043"/>
    <n v="1758.9"/>
    <s v="КГ"/>
    <n v="107.19327420546932"/>
    <n v="188542.25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4"/>
    <s v="230000.008740007045949"/>
    <x v="9"/>
    <d v="2024-10-23T00:00:00"/>
    <s v="Дирекция по закупкам"/>
    <x v="442"/>
    <s v="0007045949"/>
    <x v="442"/>
    <x v="3"/>
    <s v="1043"/>
    <n v="709.40499999999997"/>
    <s v="КГ"/>
    <n v="107.19326759749369"/>
    <n v="76043.44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5"/>
    <s v="230000.008740007085301"/>
    <x v="9"/>
    <d v="2024-10-23T00:00:00"/>
    <s v="Дирекция по закупкам"/>
    <x v="442"/>
    <s v="0007085301"/>
    <x v="442"/>
    <x v="3"/>
    <s v="1043"/>
    <n v="541.03599999999994"/>
    <s v="КГ"/>
    <n v="107.19327364537665"/>
    <n v="57995.42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6"/>
    <s v="230000.008740006988077"/>
    <x v="9"/>
    <d v="2024-10-23T00:00:00"/>
    <s v="Дирекция по закупкам"/>
    <x v="442"/>
    <s v="0006988077"/>
    <x v="442"/>
    <x v="3"/>
    <s v="1043"/>
    <n v="39.664000000000001"/>
    <s v="КГ"/>
    <n v="107.1931726502622"/>
    <n v="4251.7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7"/>
    <s v="230000.000990001432662"/>
    <x v="9"/>
    <d v="2024-10-23T00:00:00"/>
    <s v="Дирекция по закупкам"/>
    <x v="443"/>
    <s v="0001432662"/>
    <x v="443"/>
    <x v="3"/>
    <s v="1043"/>
    <n v="6.9820000000000002"/>
    <s v="КГ"/>
    <n v="520.31796046977945"/>
    <n v="3632.8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8"/>
    <s v="230000.002990003994794"/>
    <x v="9"/>
    <d v="2024-10-23T00:00:00"/>
    <s v="Дирекция по закупкам"/>
    <x v="444"/>
    <s v="0003994794"/>
    <x v="444"/>
    <x v="3"/>
    <s v="1043"/>
    <n v="414"/>
    <s v="КГ"/>
    <n v="76.44074879227054"/>
    <n v="31646.4700000000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9"/>
    <s v="120505.000080005608399"/>
    <x v="9"/>
    <d v="2024-10-23T00:00:00"/>
    <s v="Дирекция по закупкам"/>
    <x v="445"/>
    <s v="0005608399"/>
    <x v="445"/>
    <x v="3"/>
    <s v="1001"/>
    <n v="109.1"/>
    <s v="КГ"/>
    <n v="736.94592117323566"/>
    <n v="80400.800000000003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0"/>
    <s v="120505.000080005400592"/>
    <x v="9"/>
    <d v="2024-10-23T00:00:00"/>
    <s v="Дирекция по закупкам"/>
    <x v="445"/>
    <s v="0005400592"/>
    <x v="445"/>
    <x v="3"/>
    <s v="1001"/>
    <n v="20"/>
    <s v="КГ"/>
    <n v="736.94600000000003"/>
    <n v="14738.9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1"/>
    <s v="230000.004910003732747"/>
    <x v="9"/>
    <d v="2024-10-23T00:00:00"/>
    <s v="Дирекция по закупкам"/>
    <x v="446"/>
    <s v="0003732747"/>
    <x v="446"/>
    <x v="3"/>
    <s v="1043"/>
    <n v="120"/>
    <s v="КГ"/>
    <n v="1374.6019166666667"/>
    <n v="164952.230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2"/>
    <s v="230000.004910004541194"/>
    <x v="9"/>
    <d v="2024-10-23T00:00:00"/>
    <s v="Дирекция по закупкам"/>
    <x v="446"/>
    <s v="0004541194"/>
    <x v="446"/>
    <x v="3"/>
    <s v="1043"/>
    <n v="90"/>
    <s v="КГ"/>
    <n v="1374.6018888888889"/>
    <n v="123714.1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3"/>
    <s v="230000.004910004168426"/>
    <x v="9"/>
    <d v="2024-10-23T00:00:00"/>
    <s v="Дирекция по закупкам"/>
    <x v="446"/>
    <s v="0004168426"/>
    <x v="446"/>
    <x v="3"/>
    <s v="1043"/>
    <n v="75"/>
    <s v="КГ"/>
    <n v="1374.6018666666666"/>
    <n v="103095.1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4"/>
    <s v="230000.004910004615326"/>
    <x v="9"/>
    <d v="2024-10-23T00:00:00"/>
    <s v="Дирекция по закупкам"/>
    <x v="446"/>
    <s v="0004615326"/>
    <x v="446"/>
    <x v="3"/>
    <s v="1043"/>
    <n v="75"/>
    <s v="КГ"/>
    <n v="1374.6018666666666"/>
    <n v="103095.1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5"/>
    <s v="230000.004910004155017"/>
    <x v="9"/>
    <d v="2024-10-23T00:00:00"/>
    <s v="Дирекция по закупкам"/>
    <x v="446"/>
    <s v="0004155017"/>
    <x v="446"/>
    <x v="3"/>
    <s v="1043"/>
    <n v="60"/>
    <s v="КГ"/>
    <n v="1374.6018333333334"/>
    <n v="82476.1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6"/>
    <s v="230000.003020003994793"/>
    <x v="9"/>
    <d v="2024-10-23T00:00:00"/>
    <s v="Дирекция по закупкам"/>
    <x v="447"/>
    <s v="0003994793"/>
    <x v="447"/>
    <x v="3"/>
    <s v="1043"/>
    <n v="12.5"/>
    <s v="КГ"/>
    <n v="74.16"/>
    <n v="92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7"/>
    <s v="230200.000760004134786"/>
    <x v="9"/>
    <d v="2024-10-23T00:00:00"/>
    <s v="Дирекция по закупкам"/>
    <x v="448"/>
    <s v="0004134786"/>
    <x v="448"/>
    <x v="3"/>
    <s v="1043"/>
    <n v="18"/>
    <s v="КГ"/>
    <n v="347.04444444444448"/>
    <n v="6246.800000000001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8"/>
    <s v="120500.003910000011821"/>
    <x v="9"/>
    <d v="2024-10-23T00:00:00"/>
    <s v="Дирекция по закупкам"/>
    <x v="449"/>
    <s v="0000011821"/>
    <x v="449"/>
    <x v="4"/>
    <s v="1001"/>
    <n v="50"/>
    <s v="КГ"/>
    <n v="900"/>
    <n v="45000"/>
    <s v="ЭТП/без ЭТП"/>
    <d v="2024-10-25T00:00:00"/>
    <n v="0"/>
    <m/>
    <m/>
    <n v="50"/>
    <n v="500"/>
    <n v="30000"/>
    <m/>
    <s v="ШАРОВАЯ"/>
    <m/>
    <s v="Никешина Е.С."/>
    <n v="-400"/>
    <n v="-15000"/>
    <n v="-0.44444444444444442"/>
    <m/>
    <m/>
    <m/>
    <m/>
    <m/>
    <m/>
    <m/>
    <m/>
    <m/>
    <m/>
    <m/>
  </r>
  <r>
    <n v="679"/>
    <s v="230000.000040000011824"/>
    <x v="9"/>
    <d v="2024-10-23T00:00:00"/>
    <s v="Дирекция по закупкам"/>
    <x v="450"/>
    <s v="0000011824"/>
    <x v="450"/>
    <x v="4"/>
    <s v="1002"/>
    <n v="217"/>
    <s v="КГ"/>
    <n v="234"/>
    <n v="5077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0"/>
    <s v="R0600010800006749197"/>
    <x v="9"/>
    <d v="2024-10-23T00:00:00"/>
    <s v="Дирекция по закупкам"/>
    <x v="451"/>
    <s v="0006749197"/>
    <x v="451"/>
    <x v="3"/>
    <s v="1043"/>
    <n v="2358"/>
    <s v="КГ"/>
    <n v="1485.1077226463103"/>
    <n v="3501884.01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81"/>
    <s v="120301.002470001510281"/>
    <x v="9"/>
    <d v="2024-10-23T00:00:00"/>
    <s v="Дирекция по закупкам"/>
    <x v="452"/>
    <s v="0001510281"/>
    <x v="452"/>
    <x v="3"/>
    <n v="1042"/>
    <n v="2470"/>
    <s v="КГ"/>
    <n v="92.231684210526325"/>
    <n v="227812.2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82"/>
    <s v="R1100051700002135100"/>
    <x v="9"/>
    <d v="2024-10-23T00:00:00"/>
    <s v="Дирекция по закупкам"/>
    <x v="453"/>
    <s v="0002135100"/>
    <x v="453"/>
    <x v="5"/>
    <s v="1006"/>
    <n v="9"/>
    <s v="ШТ"/>
    <n v="5209.62"/>
    <n v="46886.5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3"/>
    <s v="310100.087900002592833"/>
    <x v="9"/>
    <d v="2024-10-23T00:00:00"/>
    <s v="Дирекция по закупкам"/>
    <x v="454"/>
    <s v="0002592833"/>
    <x v="454"/>
    <x v="5"/>
    <s v="1006"/>
    <n v="10"/>
    <s v="ШТ"/>
    <n v="177.505"/>
    <n v="1775.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4"/>
    <s v="R0800003660001521035"/>
    <x v="9"/>
    <d v="2024-10-23T00:00:00"/>
    <s v="Дирекция по закупкам"/>
    <x v="455"/>
    <s v="0001521035"/>
    <x v="455"/>
    <x v="3"/>
    <s v="1017"/>
    <n v="11.8"/>
    <s v="М"/>
    <n v="66.379661016949143"/>
    <n v="783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5"/>
    <s v="R0200017970003293581"/>
    <x v="9"/>
    <d v="2024-10-23T00:00:00"/>
    <s v="Дирекция по закупкам"/>
    <x v="456"/>
    <s v="0003293581"/>
    <x v="456"/>
    <x v="3"/>
    <s v="1042"/>
    <n v="4"/>
    <s v="ШТ"/>
    <n v="1640.9475"/>
    <n v="6563.7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6"/>
    <s v="2289438^0004001932"/>
    <x v="9"/>
    <d v="2024-10-23T00:00:00"/>
    <s v="Дирекция по закупкам"/>
    <x v="457"/>
    <s v="0004001932"/>
    <x v="457"/>
    <x v="5"/>
    <s v="1097"/>
    <n v="3"/>
    <s v="ШТ"/>
    <n v="77099.460000000006"/>
    <n v="231298.3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7"/>
    <s v="2289438^0004160888"/>
    <x v="9"/>
    <d v="2024-10-23T00:00:00"/>
    <s v="Дирекция по закупкам"/>
    <x v="457"/>
    <s v="0004160888"/>
    <x v="457"/>
    <x v="5"/>
    <s v="1097"/>
    <n v="2"/>
    <s v="ШТ"/>
    <n v="77099.460000000006"/>
    <n v="154198.9200000000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8"/>
    <s v="900000.018620000402205"/>
    <x v="9"/>
    <d v="2024-10-23T00:00:00"/>
    <s v="Дирекция по закупкам"/>
    <x v="458"/>
    <s v="0000402205"/>
    <x v="458"/>
    <x v="3"/>
    <s v="1017"/>
    <n v="3"/>
    <s v="ШТ"/>
    <n v="84.21"/>
    <n v="252.6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9"/>
    <s v="260200.025760000849237"/>
    <x v="9"/>
    <d v="2024-10-23T00:00:00"/>
    <s v="Дирекция по закупкам"/>
    <x v="459"/>
    <s v="0000849237"/>
    <x v="459"/>
    <x v="3"/>
    <s v="1017"/>
    <n v="4"/>
    <s v="ШТ"/>
    <n v="290.89"/>
    <n v="1163.5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0"/>
    <s v="230000.008360000014669"/>
    <x v="9"/>
    <d v="2024-10-23T00:00:00"/>
    <s v="Дирекция по закупкам"/>
    <x v="460"/>
    <s v="0000014669"/>
    <x v="460"/>
    <x v="5"/>
    <s v="1014"/>
    <n v="3"/>
    <s v="ШТ"/>
    <n v="619.05666666666673"/>
    <n v="1857.1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1"/>
    <s v="230000.008360004019606"/>
    <x v="9"/>
    <d v="2024-10-23T00:00:00"/>
    <s v="Дирекция по закупкам"/>
    <x v="460"/>
    <s v="0004019606"/>
    <x v="460"/>
    <x v="5"/>
    <s v="1014"/>
    <n v="1"/>
    <s v="ШТ"/>
    <n v="619.04999999999995"/>
    <n v="619.049999999999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2"/>
    <s v="R0100054160002105726"/>
    <x v="9"/>
    <d v="2024-10-23T00:00:00"/>
    <s v="Дирекция по закупкам"/>
    <x v="461"/>
    <s v="0002105726"/>
    <x v="461"/>
    <x v="3"/>
    <n v="1002"/>
    <n v="496"/>
    <s v="КГ"/>
    <n v="38.900000000000006"/>
    <n v="19294.4000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93"/>
    <s v="R1000049370001779144"/>
    <x v="9"/>
    <d v="2024-10-23T00:00:00"/>
    <s v="Дирекция по закупкам"/>
    <x v="462"/>
    <s v="0001779144"/>
    <x v="462"/>
    <x v="3"/>
    <s v="1017"/>
    <n v="2"/>
    <s v="ШТ"/>
    <n v="1294.07"/>
    <n v="2588.1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4"/>
    <s v="R1000049380001779145"/>
    <x v="9"/>
    <d v="2024-10-23T00:00:00"/>
    <s v="Дирекция по закупкам"/>
    <x v="463"/>
    <s v="0001779145"/>
    <x v="463"/>
    <x v="3"/>
    <s v="1017"/>
    <n v="2"/>
    <s v="ШТ"/>
    <n v="1928.6"/>
    <n v="3857.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5"/>
    <s v="900000.114200001422595"/>
    <x v="9"/>
    <d v="2024-10-23T00:00:00"/>
    <s v="Дирекция по закупкам"/>
    <x v="464"/>
    <s v="0001422595"/>
    <x v="464"/>
    <x v="3"/>
    <s v="1017"/>
    <n v="2"/>
    <s v="ШТ"/>
    <n v="11375.9"/>
    <n v="22751.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6"/>
    <s v="120406.002870001956079"/>
    <x v="9"/>
    <d v="2024-10-23T00:00:00"/>
    <s v="Дирекция по закупкам"/>
    <x v="465"/>
    <s v="0001956079"/>
    <x v="465"/>
    <x v="3"/>
    <n v="1007"/>
    <n v="87"/>
    <s v="КГ"/>
    <n v="38.559540229885059"/>
    <n v="3354.6800000000003"/>
    <s v="ЭТП/без ЭТП"/>
    <d v="2024-10-25T00:00:00"/>
    <s v="Гринюк-согласовано"/>
    <m/>
    <m/>
    <n v="87"/>
    <n v="39"/>
    <n v="4071.6"/>
    <m/>
    <s v="СпецМЕТСНАБ"/>
    <m/>
    <s v="Никешина Е.С."/>
    <n v="0.44045977011494131"/>
    <n v="716.91999999999962"/>
    <n v="1.1422848080890002E-2"/>
    <m/>
    <m/>
    <m/>
    <m/>
    <m/>
    <m/>
    <m/>
    <m/>
    <m/>
    <m/>
    <m/>
  </r>
  <r>
    <n v="697"/>
    <s v="R0100070100004206309"/>
    <x v="9"/>
    <d v="2024-10-23T00:00:00"/>
    <s v="Дирекция по закупкам"/>
    <x v="466"/>
    <s v="0004206309"/>
    <x v="466"/>
    <x v="3"/>
    <s v="1007"/>
    <n v="12.6"/>
    <s v="М"/>
    <n v="239.91507936507935"/>
    <n v="3022.9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8"/>
    <s v="R0100070110004206308"/>
    <x v="9"/>
    <d v="2024-10-23T00:00:00"/>
    <s v="Дирекция по закупкам"/>
    <x v="467"/>
    <s v="0004206308"/>
    <x v="467"/>
    <x v="3"/>
    <s v="1007"/>
    <n v="20.7"/>
    <s v="М"/>
    <n v="239.70096618357491"/>
    <n v="4961.81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9"/>
    <s v="R0100070170004206311"/>
    <x v="9"/>
    <d v="2024-10-23T00:00:00"/>
    <s v="Дирекция по закупкам"/>
    <x v="468"/>
    <s v="0004206311"/>
    <x v="468"/>
    <x v="3"/>
    <s v="1007"/>
    <n v="5.2"/>
    <s v="М"/>
    <n v="240.18076923076924"/>
    <n v="1248.9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0"/>
    <s v="R0100070180004206310"/>
    <x v="9"/>
    <d v="2024-10-23T00:00:00"/>
    <s v="Дирекция по закупкам"/>
    <x v="469"/>
    <s v="0004206310"/>
    <x v="469"/>
    <x v="3"/>
    <s v="1007"/>
    <n v="9.3000000000000007"/>
    <s v="М"/>
    <n v="240.09462365591398"/>
    <n v="2232.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1"/>
    <s v="R0100070190004206312"/>
    <x v="9"/>
    <d v="2024-10-23T00:00:00"/>
    <s v="Дирекция по закупкам"/>
    <x v="470"/>
    <s v="0004206312"/>
    <x v="470"/>
    <x v="3"/>
    <s v="1007"/>
    <n v="23.45"/>
    <s v="М"/>
    <n v="239.92665245202559"/>
    <n v="5626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2"/>
    <s v="R0100070160004206307"/>
    <x v="9"/>
    <d v="2024-10-23T00:00:00"/>
    <s v="Дирекция по закупкам"/>
    <x v="471"/>
    <s v="0004206307"/>
    <x v="471"/>
    <x v="3"/>
    <s v="1007"/>
    <n v="25.2"/>
    <s v="М"/>
    <n v="239.71626984126985"/>
    <n v="6040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3"/>
    <s v="R0100071920003330868"/>
    <x v="9"/>
    <d v="2024-10-23T00:00:00"/>
    <s v="Дирекция по закупкам"/>
    <x v="472"/>
    <s v="0003330868"/>
    <x v="472"/>
    <x v="3"/>
    <s v="1007"/>
    <n v="320"/>
    <s v="М"/>
    <n v="348.21040625000001"/>
    <n v="111427.3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4"/>
    <s v="120402.010090003037323"/>
    <x v="9"/>
    <d v="2024-10-23T00:00:00"/>
    <s v="Дирекция по закупкам"/>
    <x v="473"/>
    <s v="0003037323"/>
    <x v="473"/>
    <x v="3"/>
    <s v="1007"/>
    <n v="2365"/>
    <s v="КГ"/>
    <n v="73.336448202959829"/>
    <n v="173440.69999999998"/>
    <s v="ЭТП/без ЭТП"/>
    <d v="2024-10-25T00:00:00"/>
    <n v="0"/>
    <m/>
    <m/>
    <n v="2365"/>
    <n v="35"/>
    <n v="99330"/>
    <m/>
    <s v="ШАРОВАЯ"/>
    <m/>
    <s v="Никешина Е.С."/>
    <n v="-38.336448202959829"/>
    <n v="-74110.699999999983"/>
    <n v="-0.5227475442615257"/>
    <m/>
    <m/>
    <m/>
    <m/>
    <m/>
    <m/>
    <m/>
    <m/>
    <m/>
    <m/>
    <m/>
  </r>
  <r>
    <n v="705"/>
    <s v="120301.004710000782896"/>
    <x v="9"/>
    <d v="2024-10-23T00:00:00"/>
    <s v="Дирекция по закупкам"/>
    <x v="474"/>
    <s v="0000782896"/>
    <x v="474"/>
    <x v="3"/>
    <n v="1006"/>
    <n v="147"/>
    <s v="КГ"/>
    <n v="59.556122448979593"/>
    <n v="8754.75"/>
    <s v="ЭТП/без ЭТП"/>
    <d v="2024-10-25T00:00:00"/>
    <s v="Гринюк-согласовано"/>
    <m/>
    <m/>
    <n v="147"/>
    <n v="23"/>
    <n v="4057.2"/>
    <m/>
    <s v="СпецМЕТСНАБ"/>
    <m/>
    <s v="Никешина Е.С."/>
    <n v="-36.556122448979593"/>
    <n v="-4697.55"/>
    <n v="-0.61380964619206724"/>
    <m/>
    <m/>
    <m/>
    <m/>
    <m/>
    <m/>
    <m/>
    <m/>
    <m/>
    <m/>
    <m/>
  </r>
  <r>
    <n v="706"/>
    <s v="120301.005420003085318"/>
    <x v="9"/>
    <d v="2024-10-23T00:00:00"/>
    <s v="Дирекция по закупкам"/>
    <x v="475"/>
    <s v="0003085318"/>
    <x v="475"/>
    <x v="3"/>
    <n v="1006"/>
    <n v="9275"/>
    <s v="КГ"/>
    <n v="28.559321832884098"/>
    <n v="264887.71000000002"/>
    <s v="ЭТП/без ЭТП"/>
    <d v="2024-10-25T00:00:00"/>
    <s v="Гринюк-согласовано"/>
    <m/>
    <m/>
    <n v="9275"/>
    <n v="30"/>
    <n v="333900"/>
    <m/>
    <s v="Труба-74"/>
    <m/>
    <s v="Никешина Е.С."/>
    <n v="1.4406781671159017"/>
    <n v="69012.289999999979"/>
    <n v="5.0445111251103292E-2"/>
    <m/>
    <m/>
    <m/>
    <m/>
    <m/>
    <m/>
    <m/>
    <m/>
    <m/>
    <m/>
    <m/>
  </r>
  <r>
    <n v="707"/>
    <s v="120306.001870002340417"/>
    <x v="9"/>
    <d v="2024-10-23T00:00:00"/>
    <s v="Дирекция по закупкам"/>
    <x v="476"/>
    <s v="0002340417"/>
    <x v="476"/>
    <x v="3"/>
    <n v="1006"/>
    <n v="220"/>
    <s v="КГ"/>
    <n v="34.491500000000002"/>
    <n v="7588.13"/>
    <s v="ЭТП/без ЭТП"/>
    <d v="2024-10-25T00:00:00"/>
    <s v="Гринюк-согласовано"/>
    <m/>
    <m/>
    <n v="220"/>
    <n v="35"/>
    <n v="9240"/>
    <m/>
    <s v="СпецМЕТСНАБ"/>
    <m/>
    <s v="Никешина Е.С."/>
    <n v="0.50849999999999795"/>
    <n v="1651.87"/>
    <n v="1.4742762709653023E-2"/>
    <m/>
    <m/>
    <m/>
    <m/>
    <m/>
    <m/>
    <m/>
    <m/>
    <m/>
    <m/>
    <m/>
  </r>
  <r>
    <n v="708"/>
    <s v="120301.005150002401089"/>
    <x v="9"/>
    <d v="2024-10-23T00:00:00"/>
    <s v="Дирекция по закупкам"/>
    <x v="477"/>
    <s v="0002401089"/>
    <x v="477"/>
    <x v="3"/>
    <n v="1006"/>
    <n v="5021.5"/>
    <s v="КГ"/>
    <n v="30.929011251618043"/>
    <n v="155310.03"/>
    <s v="ЭТП/без ЭТП"/>
    <d v="2024-10-25T00:00:00"/>
    <s v="Гринюк-согласовано"/>
    <m/>
    <m/>
    <n v="5021.5"/>
    <n v="48"/>
    <n v="289238.39999999997"/>
    <m/>
    <s v="СпецМЕТСНАБ"/>
    <m/>
    <s v="Никешина Е.С."/>
    <n v="17.070988748381957"/>
    <n v="133928.36999999997"/>
    <n v="0.55194097895673577"/>
    <m/>
    <m/>
    <m/>
    <m/>
    <m/>
    <m/>
    <m/>
    <m/>
    <m/>
    <m/>
    <m/>
  </r>
  <r>
    <n v="709"/>
    <s v="120301.004610002138806"/>
    <x v="9"/>
    <d v="2024-10-23T00:00:00"/>
    <s v="Дирекция по закупкам"/>
    <x v="478"/>
    <s v="0002138806"/>
    <x v="478"/>
    <x v="3"/>
    <n v="1006"/>
    <n v="201.5"/>
    <s v="КГ"/>
    <n v="20.762732055991261"/>
    <n v="4183.690509282239"/>
    <s v="ЭТП/без ЭТП"/>
    <d v="2024-10-25T00:00:00"/>
    <s v="Гринюк-согласовано"/>
    <m/>
    <m/>
    <n v="201.5"/>
    <n v="22"/>
    <n v="5319.5999999999995"/>
    <m/>
    <s v="СпецМЕТСНАБ"/>
    <m/>
    <s v="Никешина Е.С."/>
    <n v="1.2372679440087389"/>
    <n v="1135.9094907177605"/>
    <n v="5.9590806290432896E-2"/>
    <m/>
    <m/>
    <m/>
    <m/>
    <m/>
    <m/>
    <m/>
    <m/>
    <m/>
    <m/>
    <m/>
  </r>
  <r>
    <n v="710"/>
    <s v="R0100058070002875451"/>
    <x v="9"/>
    <d v="2024-10-23T00:00:00"/>
    <s v="Дирекция по закупкам"/>
    <x v="479"/>
    <s v="0002875451"/>
    <x v="479"/>
    <x v="3"/>
    <s v="1006"/>
    <n v="11.021000000000001"/>
    <s v="М"/>
    <n v="718.7714363487886"/>
    <n v="7921.5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1"/>
    <s v="R0100257810004690416"/>
    <x v="9"/>
    <d v="2024-10-23T00:00:00"/>
    <s v="Дирекция по закупкам"/>
    <x v="480"/>
    <s v="0004690416"/>
    <x v="480"/>
    <x v="3"/>
    <n v="1006"/>
    <n v="282.80500000000001"/>
    <s v="М"/>
    <n v="773.50117572178704"/>
    <n v="218750"/>
    <s v="ЭТП/без ЭТП"/>
    <d v="2024-10-25T00:00:00"/>
    <s v="Гринюк-согласовано"/>
    <m/>
    <m/>
    <n v="282.80500000000001"/>
    <n v="800"/>
    <n v="271492.8"/>
    <m/>
    <s v="СпецМЕТСНАБ"/>
    <m/>
    <s v="Никешина Е.С."/>
    <n v="26.498824278212965"/>
    <n v="52742.799999999988"/>
    <n v="3.4258285714285908E-2"/>
    <m/>
    <m/>
    <m/>
    <m/>
    <m/>
    <m/>
    <m/>
    <m/>
    <m/>
    <m/>
    <m/>
  </r>
  <r>
    <n v="712"/>
    <s v="R0100270360004835221"/>
    <x v="9"/>
    <d v="2024-10-23T00:00:00"/>
    <s v="Дирекция по закупкам"/>
    <x v="481"/>
    <s v="0004835221"/>
    <x v="481"/>
    <x v="3"/>
    <n v="1006"/>
    <n v="11.679"/>
    <s v="М"/>
    <n v="104.19727716414077"/>
    <n v="1216.9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13"/>
    <s v="1140.301713.001-010002775723"/>
    <x v="9"/>
    <d v="2024-10-23T00:00:00"/>
    <s v="Дирекция по закупкам"/>
    <x v="482"/>
    <s v="0002775723"/>
    <x v="482"/>
    <x v="5"/>
    <s v="1049"/>
    <n v="41"/>
    <s v="ШТ"/>
    <n v="204.02804878048781"/>
    <n v="8365.1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4"/>
    <s v="400210.001230004151354"/>
    <x v="9"/>
    <d v="2024-10-23T00:00:00"/>
    <s v="Дирекция по закупкам"/>
    <x v="483"/>
    <s v="0004151354"/>
    <x v="483"/>
    <x v="3"/>
    <s v="1017"/>
    <n v="4"/>
    <s v="ШТ"/>
    <n v="332.5"/>
    <n v="133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5"/>
    <s v="260200.110680003090708"/>
    <x v="9"/>
    <d v="2024-10-23T00:00:00"/>
    <s v="Дирекция по закупкам"/>
    <x v="484"/>
    <s v="0003090708"/>
    <x v="484"/>
    <x v="5"/>
    <s v="1035"/>
    <n v="3.0000000000000001E-3"/>
    <s v="КГ"/>
    <n v="160"/>
    <n v="0.4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6"/>
    <s v="900000.030820002079758"/>
    <x v="9"/>
    <d v="2024-10-23T00:00:00"/>
    <s v="Дирекция по закупкам"/>
    <x v="485"/>
    <s v="0002079758"/>
    <x v="485"/>
    <x v="5"/>
    <s v="1014"/>
    <n v="100"/>
    <s v="ШТ"/>
    <n v="0.83"/>
    <n v="8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7"/>
    <s v="R0100055980001297735"/>
    <x v="9"/>
    <d v="2024-10-23T00:00:00"/>
    <s v="Дирекция по закупкам"/>
    <x v="486"/>
    <s v="0001297735"/>
    <x v="486"/>
    <x v="3"/>
    <n v="1006"/>
    <n v="24"/>
    <s v="М"/>
    <n v="528.35378407312851"/>
    <n v="12680.490817755084"/>
    <s v="ЭТП/без ЭТП"/>
    <d v="2024-10-25T00:00:00"/>
    <s v="Гринюк-согласовано"/>
    <m/>
    <m/>
    <n v="24"/>
    <n v="530"/>
    <n v="15264"/>
    <m/>
    <s v="СпецМЕТСНАБ"/>
    <m/>
    <s v="Никешина Е.С."/>
    <n v="1.6462159268714913"/>
    <n v="2583.5091822449158"/>
    <n v="3.1157455032888581E-3"/>
    <m/>
    <m/>
    <m/>
    <m/>
    <m/>
    <m/>
    <m/>
    <m/>
    <m/>
    <m/>
    <m/>
  </r>
  <r>
    <n v="718"/>
    <s v="R0100058400002964617"/>
    <x v="9"/>
    <d v="2024-10-23T00:00:00"/>
    <s v="Дирекция по закупкам"/>
    <x v="487"/>
    <s v="0002964617"/>
    <x v="487"/>
    <x v="3"/>
    <s v="1006"/>
    <n v="25.045000000000002"/>
    <s v="М"/>
    <n v="344.84328209223395"/>
    <n v="8636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9"/>
    <s v="R0100032680003311464"/>
    <x v="9"/>
    <d v="2024-10-23T00:00:00"/>
    <s v="Дирекция по закупкам"/>
    <x v="488"/>
    <s v="0003311464"/>
    <x v="488"/>
    <x v="3"/>
    <s v="1002"/>
    <n v="6047.1980000000003"/>
    <s v="М"/>
    <n v="32.74408081230348"/>
    <n v="198009.9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20"/>
    <s v="R0100032680003311464"/>
    <x v="9"/>
    <d v="2024-10-23T00:00:00"/>
    <s v="Дирекция по закупкам"/>
    <x v="488"/>
    <s v="0003311464"/>
    <x v="488"/>
    <x v="3"/>
    <s v="1002"/>
    <n v="6047.1980000000003"/>
    <s v="М"/>
    <n v="32.74408081230348"/>
    <n v="198009.9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21"/>
    <s v="R0100038390002898214"/>
    <x v="9"/>
    <d v="2024-10-23T00:00:00"/>
    <s v="Дирекция по закупкам"/>
    <x v="489"/>
    <s v="0002898214"/>
    <x v="489"/>
    <x v="3"/>
    <s v="1002"/>
    <n v="2920.3539999999998"/>
    <s v="М"/>
    <n v="34.578003214678766"/>
    <n v="100980.009999999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2"/>
    <s v="R0100032150002807326"/>
    <x v="9"/>
    <d v="2024-10-23T00:00:00"/>
    <s v="Дирекция по закупкам"/>
    <x v="490"/>
    <s v="0002807326"/>
    <x v="490"/>
    <x v="3"/>
    <s v="1002"/>
    <n v="1222.556"/>
    <s v="М"/>
    <n v="66.206521419059726"/>
    <n v="80941.17999999997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3"/>
    <s v="R0100039240002982312"/>
    <x v="9"/>
    <d v="2024-10-23T00:00:00"/>
    <s v="Дирекция по закупкам"/>
    <x v="491"/>
    <s v="0002982312"/>
    <x v="491"/>
    <x v="3"/>
    <s v="1002"/>
    <n v="679.72400000000005"/>
    <s v="М"/>
    <n v="23.435982840093917"/>
    <n v="15929.9999999999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4"/>
    <s v="R0100039240002940193"/>
    <x v="9"/>
    <d v="2024-10-23T00:00:00"/>
    <s v="Дирекция по закупкам"/>
    <x v="491"/>
    <s v="0002940193"/>
    <x v="491"/>
    <x v="3"/>
    <s v="1002"/>
    <n v="587.55799999999999"/>
    <s v="М"/>
    <n v="23.435984192198898"/>
    <n v="1377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5"/>
    <s v="R1000167760003011746"/>
    <x v="9"/>
    <d v="2024-10-23T00:00:00"/>
    <s v="Дирекция по закупкам"/>
    <x v="492"/>
    <s v="0003011746"/>
    <x v="492"/>
    <x v="5"/>
    <s v="1049"/>
    <n v="32"/>
    <s v="ШТ"/>
    <n v="476.88312500000001"/>
    <n v="15260.2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6"/>
    <s v="17.6435.1760003659471"/>
    <x v="9"/>
    <d v="2024-10-23T00:00:00"/>
    <s v="Дирекция по закупкам"/>
    <x v="493"/>
    <s v="0003659471"/>
    <x v="493"/>
    <x v="5"/>
    <s v="1049"/>
    <n v="2"/>
    <s v="ШТ"/>
    <n v="77.48"/>
    <n v="154.9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7"/>
    <s v="17.6435.4350002723567"/>
    <x v="9"/>
    <d v="2024-10-23T00:00:00"/>
    <s v="Дирекция по закупкам"/>
    <x v="494"/>
    <s v="0002723567"/>
    <x v="494"/>
    <x v="5"/>
    <s v="1049"/>
    <n v="30"/>
    <s v="ШТ"/>
    <n v="368.67399999999998"/>
    <n v="11060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8"/>
    <s v="17.6435.5040003704898"/>
    <x v="9"/>
    <d v="2024-10-23T00:00:00"/>
    <s v="Дирекция по закупкам"/>
    <x v="495"/>
    <s v="0003704898"/>
    <x v="495"/>
    <x v="5"/>
    <s v="1049"/>
    <n v="32"/>
    <s v="ШТ"/>
    <n v="133.30281249999999"/>
    <n v="4265.689999999999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9"/>
    <s v="17.6435.5080003704899"/>
    <x v="9"/>
    <d v="2024-10-23T00:00:00"/>
    <s v="Дирекция по закупкам"/>
    <x v="496"/>
    <s v="0003704899"/>
    <x v="496"/>
    <x v="5"/>
    <s v="1049"/>
    <n v="58"/>
    <s v="ШТ"/>
    <n v="148.10172413793103"/>
    <n v="8589.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0"/>
    <s v="R1000020010004237108"/>
    <x v="9"/>
    <d v="2024-10-23T00:00:00"/>
    <s v="Дирекция по закупкам"/>
    <x v="497"/>
    <s v="0004237108"/>
    <x v="497"/>
    <x v="5"/>
    <s v="1035"/>
    <n v="0.67400000000000004"/>
    <s v="ШТ"/>
    <n v="4385.9198813056382"/>
    <n v="2956.110000000000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1"/>
    <s v="900000.045910003970635"/>
    <x v="9"/>
    <d v="2024-10-23T00:00:00"/>
    <s v="Дирекция по закупкам"/>
    <x v="498"/>
    <s v="0003970635"/>
    <x v="498"/>
    <x v="5"/>
    <s v="1033"/>
    <n v="3"/>
    <s v="ШТ"/>
    <n v="1247.9966666666667"/>
    <n v="3743.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2"/>
    <s v="260200.022910003671761"/>
    <x v="9"/>
    <d v="2024-10-23T00:00:00"/>
    <s v="Дирекция по закупкам"/>
    <x v="499"/>
    <s v="0003671761"/>
    <x v="499"/>
    <x v="5"/>
    <s v="1035"/>
    <n v="1.2989999999999999"/>
    <s v="КГ"/>
    <n v="103.97998460354118"/>
    <n v="135.0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3"/>
    <s v="230000.018640003184006"/>
    <x v="9"/>
    <d v="2024-10-23T00:00:00"/>
    <s v="Дирекция по закупкам"/>
    <x v="500"/>
    <s v="0003184006"/>
    <x v="500"/>
    <x v="5"/>
    <s v="1014"/>
    <n v="1"/>
    <s v="КГ"/>
    <n v="114.4"/>
    <n v="114.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4"/>
    <s v="230000.018660003156018"/>
    <x v="9"/>
    <d v="2024-10-23T00:00:00"/>
    <s v="Дирекция по закупкам"/>
    <x v="501"/>
    <s v="0003156018"/>
    <x v="501"/>
    <x v="5"/>
    <s v="1014"/>
    <n v="0.5"/>
    <s v="КГ"/>
    <n v="86.44"/>
    <n v="43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5"/>
    <s v="230000.018660003358080"/>
    <x v="9"/>
    <d v="2024-10-23T00:00:00"/>
    <s v="Дирекция по закупкам"/>
    <x v="501"/>
    <s v="0003358080"/>
    <x v="501"/>
    <x v="5"/>
    <s v="1014"/>
    <n v="0.5"/>
    <s v="КГ"/>
    <n v="86.44"/>
    <n v="43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6"/>
    <s v="R0600001150003734932"/>
    <x v="9"/>
    <d v="2024-10-23T00:00:00"/>
    <s v="Дирекция по закупкам"/>
    <x v="502"/>
    <s v="0003734932"/>
    <x v="502"/>
    <x v="5"/>
    <s v="1014"/>
    <n v="0.45"/>
    <s v="КГ"/>
    <n v="2579"/>
    <n v="1160.5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7"/>
    <s v="260200.002860005659416"/>
    <x v="10"/>
    <s v="28.10.2024"/>
    <s v="ЭЛС"/>
    <x v="503"/>
    <s v="0005659416"/>
    <x v="503"/>
    <x v="1"/>
    <s v="1060"/>
    <n v="98"/>
    <s v="ШТ"/>
    <n v="20.534897959183674"/>
    <n v="2012.4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38"/>
    <s v="260200.002860006000498"/>
    <x v="10"/>
    <s v="28.10.2024"/>
    <s v="ЭЛС"/>
    <x v="503"/>
    <s v="0006000498"/>
    <x v="503"/>
    <x v="1"/>
    <s v="1060"/>
    <n v="100"/>
    <s v="ШТ"/>
    <n v="20.534899999999997"/>
    <n v="2053.48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39"/>
    <s v="260200.002860006107779"/>
    <x v="10"/>
    <s v="28.10.2024"/>
    <s v="ЭЛС"/>
    <x v="503"/>
    <s v="0006107779"/>
    <x v="503"/>
    <x v="1"/>
    <s v="1060"/>
    <n v="72"/>
    <s v="ШТ"/>
    <n v="20.534861111111113"/>
    <n v="1478.51000000000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0"/>
    <s v="260200.002920006543088"/>
    <x v="10"/>
    <s v="28.10.2024"/>
    <s v="ЭЛС"/>
    <x v="504"/>
    <s v="0006543088"/>
    <x v="504"/>
    <x v="1"/>
    <s v="1060"/>
    <n v="24"/>
    <s v="ШТ"/>
    <n v="27.62"/>
    <n v="662.8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1"/>
    <s v="260200.004040006955570"/>
    <x v="10"/>
    <s v="28.10.2024"/>
    <s v="ЭЛС"/>
    <x v="505"/>
    <s v="0006955570"/>
    <x v="505"/>
    <x v="1"/>
    <s v="1060"/>
    <n v="90"/>
    <s v="ШТ"/>
    <n v="25.661777777777779"/>
    <n v="2309.5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2"/>
    <s v="310100.021650002462678"/>
    <x v="10"/>
    <s v="28.10.2024"/>
    <s v="ЭЛС"/>
    <x v="506"/>
    <s v="0002462678"/>
    <x v="506"/>
    <x v="1"/>
    <s v="1060"/>
    <n v="70"/>
    <s v="ШТ"/>
    <n v="14.219999999999999"/>
    <n v="995.3999999999998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3"/>
    <s v="310100.022790006450588"/>
    <x v="10"/>
    <s v="28.10.2024"/>
    <s v="ЭЛС"/>
    <x v="507"/>
    <s v="0006450588"/>
    <x v="507"/>
    <x v="1"/>
    <s v="1060"/>
    <n v="19"/>
    <s v="ШТ"/>
    <n v="2940.0578947368422"/>
    <n v="5586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4"/>
    <s v="310100.022850006617234"/>
    <x v="10"/>
    <s v="28.10.2024"/>
    <s v="ЭЛС"/>
    <x v="508"/>
    <s v="0006617234"/>
    <x v="508"/>
    <x v="1"/>
    <s v="1060"/>
    <n v="3"/>
    <s v="ШТ"/>
    <n v="24300"/>
    <n v="729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5"/>
    <s v="310100.023120006494808"/>
    <x v="10"/>
    <s v="28.10.2024"/>
    <s v="ЭЛС"/>
    <x v="509"/>
    <s v="0006494808"/>
    <x v="509"/>
    <x v="1"/>
    <s v="1060"/>
    <n v="2"/>
    <s v="ШТ"/>
    <n v="152425"/>
    <n v="30485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6"/>
    <s v="311400.015330006138173"/>
    <x v="10"/>
    <s v="28.10.2024"/>
    <s v="ЭЛС"/>
    <x v="510"/>
    <s v="0006138173"/>
    <x v="510"/>
    <x v="1"/>
    <s v="1000"/>
    <n v="5"/>
    <s v="ШТ"/>
    <n v="11700"/>
    <n v="585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7"/>
    <s v="321100.006200006133013"/>
    <x v="10"/>
    <s v="28.10.2024"/>
    <s v="ЭЛС"/>
    <x v="511"/>
    <s v="0006133013"/>
    <x v="511"/>
    <x v="1"/>
    <s v="1060"/>
    <n v="39"/>
    <s v="ШТ"/>
    <n v="22407"/>
    <n v="87387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8"/>
    <s v="400209.001230006967694"/>
    <x v="10"/>
    <s v="28.10.2024"/>
    <s v="ЭЛС"/>
    <x v="512"/>
    <s v="0006967694"/>
    <x v="512"/>
    <x v="1"/>
    <s v="1000"/>
    <n v="18"/>
    <s v="ШТ"/>
    <n v="176.2172222222222"/>
    <n v="3171.9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9"/>
    <s v="900000.057680004758313"/>
    <x v="10"/>
    <s v="28.10.2024"/>
    <s v="ЭЛС"/>
    <x v="513"/>
    <s v="0004758313"/>
    <x v="513"/>
    <x v="1"/>
    <s v="1060"/>
    <n v="22"/>
    <s v="ШТ"/>
    <n v="15.268181818181818"/>
    <n v="335.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0"/>
    <s v="900000.057680004784224"/>
    <x v="10"/>
    <s v="28.10.2024"/>
    <s v="ЭЛС"/>
    <x v="513"/>
    <s v="0004784224"/>
    <x v="513"/>
    <x v="1"/>
    <s v="1060"/>
    <n v="16"/>
    <s v="ШТ"/>
    <n v="15.268125"/>
    <n v="244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1"/>
    <s v="900000.057680004950192"/>
    <x v="10"/>
    <s v="28.10.2024"/>
    <s v="ЭЛС"/>
    <x v="513"/>
    <s v="0004950192"/>
    <x v="513"/>
    <x v="1"/>
    <s v="1060"/>
    <n v="20"/>
    <s v="ШТ"/>
    <n v="15.268000000000001"/>
    <n v="305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2"/>
    <s v="900000.057680005117791"/>
    <x v="10"/>
    <s v="28.10.2024"/>
    <s v="ЭЛС"/>
    <x v="513"/>
    <s v="0005117791"/>
    <x v="513"/>
    <x v="1"/>
    <s v="1060"/>
    <n v="192"/>
    <s v="ШТ"/>
    <n v="15.268125"/>
    <n v="2931.4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3"/>
    <s v="900000.057680005227408"/>
    <x v="10"/>
    <s v="28.10.2024"/>
    <s v="ЭЛС"/>
    <x v="513"/>
    <s v="0005227408"/>
    <x v="513"/>
    <x v="1"/>
    <s v="1060"/>
    <n v="128"/>
    <s v="ШТ"/>
    <n v="15.268125"/>
    <n v="1954.3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4"/>
    <s v="900000.061300004758315"/>
    <x v="10"/>
    <s v="28.10.2024"/>
    <s v="ЭЛС"/>
    <x v="514"/>
    <s v="0004758315"/>
    <x v="514"/>
    <x v="1"/>
    <s v="1060"/>
    <n v="31"/>
    <s v="ШТ"/>
    <n v="57.762258064516132"/>
    <n v="1790.6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5"/>
    <s v="900000.061300004758495"/>
    <x v="10"/>
    <s v="28.10.2024"/>
    <s v="ЭЛС"/>
    <x v="514"/>
    <s v="0004758495"/>
    <x v="514"/>
    <x v="1"/>
    <s v="1060"/>
    <n v="4"/>
    <s v="ШТ"/>
    <n v="57.762500000000003"/>
    <n v="231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6"/>
    <s v="900000.061300004784226"/>
    <x v="10"/>
    <s v="28.10.2024"/>
    <s v="ЭЛС"/>
    <x v="514"/>
    <s v="0004784226"/>
    <x v="514"/>
    <x v="1"/>
    <s v="1060"/>
    <n v="8"/>
    <s v="ШТ"/>
    <n v="57.762500000000003"/>
    <n v="462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7"/>
    <s v="900000.061300005117793"/>
    <x v="10"/>
    <s v="28.10.2024"/>
    <s v="ЭЛС"/>
    <x v="514"/>
    <s v="0005117793"/>
    <x v="514"/>
    <x v="1"/>
    <s v="1060"/>
    <n v="96"/>
    <s v="ШТ"/>
    <n v="57.762395833333329"/>
    <n v="5545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8"/>
    <s v="900000.061300005227410"/>
    <x v="10"/>
    <s v="28.10.2024"/>
    <s v="ЭЛС"/>
    <x v="514"/>
    <s v="0005227410"/>
    <x v="514"/>
    <x v="1"/>
    <s v="1060"/>
    <n v="64"/>
    <s v="ШТ"/>
    <n v="57.762343749999999"/>
    <n v="369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9"/>
    <s v="900000.061310004758316"/>
    <x v="10"/>
    <s v="28.10.2024"/>
    <s v="ЭЛС"/>
    <x v="515"/>
    <s v="0004758316"/>
    <x v="515"/>
    <x v="1"/>
    <s v="1060"/>
    <n v="31"/>
    <s v="ШТ"/>
    <n v="57.762258064516132"/>
    <n v="1790.6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0"/>
    <s v="900000.061310004758496"/>
    <x v="10"/>
    <s v="28.10.2024"/>
    <s v="ЭЛС"/>
    <x v="515"/>
    <s v="0004758496"/>
    <x v="515"/>
    <x v="1"/>
    <s v="1060"/>
    <n v="4"/>
    <s v="ШТ"/>
    <n v="57.762500000000003"/>
    <n v="231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1"/>
    <s v="900000.061310004784227"/>
    <x v="10"/>
    <s v="28.10.2024"/>
    <s v="ЭЛС"/>
    <x v="515"/>
    <s v="0004784227"/>
    <x v="515"/>
    <x v="1"/>
    <s v="1060"/>
    <n v="8"/>
    <s v="ШТ"/>
    <n v="57.762500000000003"/>
    <n v="462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2"/>
    <s v="900000.061310005117794"/>
    <x v="10"/>
    <s v="28.10.2024"/>
    <s v="ЭЛС"/>
    <x v="515"/>
    <s v="0005117794"/>
    <x v="515"/>
    <x v="1"/>
    <s v="1060"/>
    <n v="96"/>
    <s v="ШТ"/>
    <n v="57.762395833333329"/>
    <n v="5545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3"/>
    <s v="900000.061310005227411"/>
    <x v="10"/>
    <s v="28.10.2024"/>
    <s v="ЭЛС"/>
    <x v="515"/>
    <s v="0005227411"/>
    <x v="515"/>
    <x v="1"/>
    <s v="1060"/>
    <n v="64"/>
    <s v="ШТ"/>
    <n v="57.762343749999999"/>
    <n v="369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4"/>
    <s v="900000.063280006503006"/>
    <x v="10"/>
    <s v="28.10.2024"/>
    <s v="ЭЛС"/>
    <x v="516"/>
    <s v="0006503006"/>
    <x v="516"/>
    <x v="1"/>
    <s v="1060"/>
    <n v="1"/>
    <s v="ШТ"/>
    <n v="3254.19"/>
    <n v="3254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5"/>
    <s v="900000.063290007000361"/>
    <x v="10"/>
    <s v="28.10.2024"/>
    <s v="ЭЛС"/>
    <x v="517"/>
    <s v="0007000361"/>
    <x v="517"/>
    <x v="1"/>
    <s v="1060"/>
    <n v="20"/>
    <s v="ШТ"/>
    <n v="742.63649999999996"/>
    <n v="14852.7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6"/>
    <s v="900000.063400007000371"/>
    <x v="10"/>
    <s v="28.10.2024"/>
    <s v="ЭЛС"/>
    <x v="518"/>
    <s v="0007000371"/>
    <x v="518"/>
    <x v="1"/>
    <s v="1060"/>
    <n v="49"/>
    <s v="ШТ"/>
    <n v="1645.291632653061"/>
    <n v="80619.2899999999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7"/>
    <s v="900000.063420007000373"/>
    <x v="10"/>
    <s v="28.10.2024"/>
    <s v="ЭЛС"/>
    <x v="519"/>
    <s v="0007000373"/>
    <x v="519"/>
    <x v="1"/>
    <s v="1060"/>
    <n v="6"/>
    <s v="ШТ"/>
    <n v="3156.125"/>
    <n v="18936.7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8"/>
    <s v="900000.063490006110778"/>
    <x v="10"/>
    <s v="28.10.2024"/>
    <s v="ЭЛС"/>
    <x v="520"/>
    <s v="0006110778"/>
    <x v="520"/>
    <x v="1"/>
    <s v="1060"/>
    <n v="8"/>
    <s v="ШТ"/>
    <n v="1207.74"/>
    <n v="9661.9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9"/>
    <s v="900000.063500006110779"/>
    <x v="10"/>
    <s v="28.10.2024"/>
    <s v="ЭЛС"/>
    <x v="521"/>
    <s v="0006110779"/>
    <x v="521"/>
    <x v="1"/>
    <s v="1060"/>
    <n v="4"/>
    <s v="ШТ"/>
    <n v="606.09"/>
    <n v="2424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0"/>
    <s v="900000.063670006543100"/>
    <x v="10"/>
    <s v="28.10.2024"/>
    <s v="ЭЛС"/>
    <x v="522"/>
    <s v="0006543100"/>
    <x v="522"/>
    <x v="1"/>
    <s v="1060"/>
    <n v="32"/>
    <s v="ШТ"/>
    <n v="1061.3499999999999"/>
    <n v="33963.1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1"/>
    <s v="900000.063710006503017"/>
    <x v="10"/>
    <s v="28.10.2024"/>
    <s v="ЭЛС"/>
    <x v="523"/>
    <s v="0006503017"/>
    <x v="523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2"/>
    <s v="900000.063720006503018"/>
    <x v="10"/>
    <s v="28.10.2024"/>
    <s v="ЭЛС"/>
    <x v="524"/>
    <s v="0006503018"/>
    <x v="524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3"/>
    <s v="900000.063730006503019"/>
    <x v="10"/>
    <s v="28.10.2024"/>
    <s v="ЭЛС"/>
    <x v="525"/>
    <s v="0006503019"/>
    <x v="525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4"/>
    <s v="900000.064910006503025"/>
    <x v="10"/>
    <s v="28.10.2024"/>
    <s v="ЭЛС"/>
    <x v="526"/>
    <s v="0006503025"/>
    <x v="526"/>
    <x v="1"/>
    <s v="1060"/>
    <n v="1"/>
    <s v="ШТ"/>
    <n v="2621.0700000000002"/>
    <n v="2621.07000000000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5"/>
    <s v="900000.068570006504103"/>
    <x v="10"/>
    <s v="28.10.2024"/>
    <s v="ЭЛС"/>
    <x v="527"/>
    <s v="0006504103"/>
    <x v="527"/>
    <x v="1"/>
    <s v="1060"/>
    <n v="26"/>
    <s v="ШТ"/>
    <n v="1098.27"/>
    <n v="28555.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6"/>
    <s v="900000.068890006543101"/>
    <x v="10"/>
    <s v="28.10.2024"/>
    <s v="ЭЛС"/>
    <x v="528"/>
    <s v="0006543101"/>
    <x v="528"/>
    <x v="1"/>
    <s v="1060"/>
    <n v="24"/>
    <s v="ШТ"/>
    <n v="873.07999999999993"/>
    <n v="20953.91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7"/>
    <s v="R1100001560007350620"/>
    <x v="10"/>
    <s v="28.10.2024"/>
    <s v="ЭЛС"/>
    <x v="529"/>
    <s v="0007350620"/>
    <x v="529"/>
    <x v="1"/>
    <s v="1060"/>
    <n v="1"/>
    <s v="ШТ"/>
    <n v="1701.26"/>
    <n v="1701.2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8"/>
    <s v="R1100001830006543090"/>
    <x v="10"/>
    <s v="28.10.2024"/>
    <s v="ЭЛС"/>
    <x v="530"/>
    <s v="0006543090"/>
    <x v="530"/>
    <x v="1"/>
    <s v="1060"/>
    <n v="452"/>
    <s v="ШТ"/>
    <n v="107.07719026548672"/>
    <n v="48398.8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9"/>
    <s v="R1100001830007000580"/>
    <x v="10"/>
    <s v="28.10.2024"/>
    <s v="ЭЛС"/>
    <x v="530"/>
    <s v="0007000580"/>
    <x v="530"/>
    <x v="1"/>
    <s v="1060"/>
    <n v="17"/>
    <s v="ШТ"/>
    <n v="107.07705882352941"/>
    <n v="182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0"/>
    <s v="R1100001830007576515"/>
    <x v="10"/>
    <s v="28.10.2024"/>
    <s v="ЭЛС"/>
    <x v="530"/>
    <s v="0007576515"/>
    <x v="530"/>
    <x v="1"/>
    <s v="1060"/>
    <n v="59"/>
    <s v="ШТ"/>
    <n v="107.0771186440678"/>
    <n v="6317.5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1"/>
    <s v="R1100001850006460248"/>
    <x v="10"/>
    <s v="28.10.2024"/>
    <s v="ЭЛС"/>
    <x v="531"/>
    <s v="0006460248"/>
    <x v="531"/>
    <x v="1"/>
    <s v="1060"/>
    <n v="10"/>
    <s v="ШТ"/>
    <n v="491.67200000000003"/>
    <n v="4916.7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2"/>
    <s v="R1100001850006504081"/>
    <x v="10"/>
    <s v="28.10.2024"/>
    <s v="ЭЛС"/>
    <x v="531"/>
    <s v="0006504081"/>
    <x v="531"/>
    <x v="1"/>
    <s v="1060"/>
    <n v="212"/>
    <s v="ШТ"/>
    <n v="491.67250000000001"/>
    <n v="104234.5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3"/>
    <s v="R1100001860006460304"/>
    <x v="10"/>
    <s v="28.10.2024"/>
    <s v="ЭЛС"/>
    <x v="532"/>
    <s v="0006460304"/>
    <x v="532"/>
    <x v="1"/>
    <s v="1060"/>
    <n v="40"/>
    <s v="ШТ"/>
    <n v="667.78300000000002"/>
    <n v="26711.3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4"/>
    <s v="R1100001860006504082"/>
    <x v="10"/>
    <s v="28.10.2024"/>
    <s v="ЭЛС"/>
    <x v="532"/>
    <s v="0006504082"/>
    <x v="532"/>
    <x v="1"/>
    <s v="1060"/>
    <n v="158"/>
    <s v="ШТ"/>
    <n v="667.78303797468357"/>
    <n v="105509.7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5"/>
    <s v="R1100001880006460305"/>
    <x v="10"/>
    <s v="28.10.2024"/>
    <s v="ЭЛС"/>
    <x v="533"/>
    <s v="0006460305"/>
    <x v="533"/>
    <x v="1"/>
    <s v="1060"/>
    <n v="10"/>
    <s v="ШТ"/>
    <n v="101.441"/>
    <n v="1014.410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6"/>
    <s v="R1100001880006504083"/>
    <x v="10"/>
    <s v="28.10.2024"/>
    <s v="ЭЛС"/>
    <x v="533"/>
    <s v="0006504083"/>
    <x v="533"/>
    <x v="1"/>
    <s v="1060"/>
    <n v="444"/>
    <s v="ШТ"/>
    <n v="101.44137387387387"/>
    <n v="45039.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7"/>
    <s v="R1100001890006504084"/>
    <x v="10"/>
    <s v="28.10.2024"/>
    <s v="ЭЛС"/>
    <x v="534"/>
    <s v="0006504084"/>
    <x v="534"/>
    <x v="1"/>
    <s v="1060"/>
    <n v="105"/>
    <s v="ШТ"/>
    <n v="96.240857142857152"/>
    <n v="10105.29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8"/>
    <s v="R1100001900006460307"/>
    <x v="10"/>
    <s v="28.10.2024"/>
    <s v="ЭЛС"/>
    <x v="535"/>
    <s v="0006460307"/>
    <x v="535"/>
    <x v="1"/>
    <s v="1060"/>
    <n v="350"/>
    <s v="ШТ"/>
    <n v="143.51165714285716"/>
    <n v="50229.08000000000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9"/>
    <s v="R1100001900006504085"/>
    <x v="10"/>
    <s v="28.10.2024"/>
    <s v="ЭЛС"/>
    <x v="535"/>
    <s v="0006504085"/>
    <x v="535"/>
    <x v="1"/>
    <s v="1060"/>
    <n v="84"/>
    <s v="ШТ"/>
    <n v="143.51166666666666"/>
    <n v="12054.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0"/>
    <s v="R1100001920006171973"/>
    <x v="10"/>
    <s v="28.10.2024"/>
    <s v="ЭЛС"/>
    <x v="536"/>
    <s v="0006171973"/>
    <x v="536"/>
    <x v="1"/>
    <s v="1060"/>
    <n v="108"/>
    <s v="ШТ"/>
    <n v="70.2"/>
    <n v="7581.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1"/>
    <s v="R1100001930004538123"/>
    <x v="10"/>
    <s v="28.10.2024"/>
    <s v="ЭЛС"/>
    <x v="537"/>
    <s v="0004538123"/>
    <x v="537"/>
    <x v="1"/>
    <s v="1060"/>
    <n v="51"/>
    <s v="ШТ"/>
    <n v="45.63313725490196"/>
    <n v="2327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2"/>
    <s v="R1100001930005117802"/>
    <x v="10"/>
    <s v="28.10.2024"/>
    <s v="ЭЛС"/>
    <x v="537"/>
    <s v="0005117802"/>
    <x v="537"/>
    <x v="1"/>
    <s v="1060"/>
    <n v="120"/>
    <s v="ШТ"/>
    <n v="45.633083333333339"/>
    <n v="5475.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3"/>
    <s v="R1100001930005227486"/>
    <x v="10"/>
    <s v="28.10.2024"/>
    <s v="ЭЛС"/>
    <x v="537"/>
    <s v="0005227486"/>
    <x v="537"/>
    <x v="1"/>
    <s v="1060"/>
    <n v="80"/>
    <s v="ШТ"/>
    <n v="45.633125"/>
    <n v="3650.6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4"/>
    <s v="R1100001960006307342"/>
    <x v="10"/>
    <s v="28.10.2024"/>
    <s v="ЭЛС"/>
    <x v="538"/>
    <s v="0006307342"/>
    <x v="538"/>
    <x v="1"/>
    <s v="1060"/>
    <n v="650"/>
    <s v="ШТ"/>
    <n v="68.765000000000001"/>
    <n v="44697.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5"/>
    <s v="R1100002000006307363"/>
    <x v="10"/>
    <s v="28.10.2024"/>
    <s v="ЭЛС"/>
    <x v="539"/>
    <s v="0006307363"/>
    <x v="539"/>
    <x v="1"/>
    <s v="1060"/>
    <n v="80"/>
    <s v="ШТ"/>
    <n v="27.512999999999998"/>
    <n v="2201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6"/>
    <s v="R1100002000006504090"/>
    <x v="10"/>
    <s v="28.10.2024"/>
    <s v="ЭЛС"/>
    <x v="539"/>
    <s v="0006504090"/>
    <x v="539"/>
    <x v="1"/>
    <s v="1060"/>
    <n v="40"/>
    <s v="ШТ"/>
    <n v="27.512999999999998"/>
    <n v="1100.5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7"/>
    <s v="R1100002000006955577"/>
    <x v="10"/>
    <s v="28.10.2024"/>
    <s v="ЭЛС"/>
    <x v="539"/>
    <s v="0006955577"/>
    <x v="539"/>
    <x v="1"/>
    <s v="1060"/>
    <n v="150"/>
    <s v="ШТ"/>
    <n v="27.512999999999998"/>
    <n v="4126.9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8"/>
    <s v="R1100002030005963230"/>
    <x v="10"/>
    <s v="28.10.2024"/>
    <s v="ЭЛС"/>
    <x v="540"/>
    <s v="0005963230"/>
    <x v="540"/>
    <x v="1"/>
    <s v="1060"/>
    <n v="6"/>
    <s v="ШТ"/>
    <n v="28.14"/>
    <n v="168.8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9"/>
    <s v="R1100002030006001713"/>
    <x v="10"/>
    <s v="28.10.2024"/>
    <s v="ЭЛС"/>
    <x v="540"/>
    <s v="0006001713"/>
    <x v="540"/>
    <x v="1"/>
    <s v="1060"/>
    <n v="90"/>
    <s v="ШТ"/>
    <n v="28.139777777777777"/>
    <n v="2532.5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0"/>
    <s v="R1100002030006171978"/>
    <x v="10"/>
    <s v="28.10.2024"/>
    <s v="ЭЛС"/>
    <x v="540"/>
    <s v="0006171978"/>
    <x v="540"/>
    <x v="1"/>
    <s v="1060"/>
    <n v="50"/>
    <s v="ШТ"/>
    <n v="28.139800000000001"/>
    <n v="1406.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1"/>
    <s v="R1100002030006186846"/>
    <x v="10"/>
    <s v="28.10.2024"/>
    <s v="ЭЛС"/>
    <x v="540"/>
    <s v="0006186846"/>
    <x v="540"/>
    <x v="1"/>
    <s v="1060"/>
    <n v="3"/>
    <s v="ШТ"/>
    <n v="28.14"/>
    <n v="84.4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2"/>
    <s v="R1100002030006307364"/>
    <x v="10"/>
    <s v="28.10.2024"/>
    <s v="ЭЛС"/>
    <x v="540"/>
    <s v="0006307364"/>
    <x v="540"/>
    <x v="1"/>
    <s v="1060"/>
    <n v="576"/>
    <s v="ШТ"/>
    <n v="28.13980902777778"/>
    <n v="16208.5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3"/>
    <s v="R1100002030006504091"/>
    <x v="10"/>
    <s v="28.10.2024"/>
    <s v="ЭЛС"/>
    <x v="540"/>
    <s v="0006504091"/>
    <x v="540"/>
    <x v="1"/>
    <s v="1060"/>
    <n v="50"/>
    <s v="ШТ"/>
    <n v="28.139800000000001"/>
    <n v="1406.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4"/>
    <s v="R1100002030006955578"/>
    <x v="10"/>
    <s v="28.10.2024"/>
    <s v="ЭЛС"/>
    <x v="540"/>
    <s v="0006955578"/>
    <x v="540"/>
    <x v="1"/>
    <s v="1060"/>
    <n v="194"/>
    <s v="ШТ"/>
    <n v="28.139793814432988"/>
    <n v="5459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5"/>
    <s v="R1100002050006307365"/>
    <x v="10"/>
    <s v="28.10.2024"/>
    <s v="ЭЛС"/>
    <x v="541"/>
    <s v="0006307365"/>
    <x v="541"/>
    <x v="1"/>
    <s v="1060"/>
    <n v="326"/>
    <s v="ШТ"/>
    <n v="27.84113496932515"/>
    <n v="9076.209999999999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6"/>
    <s v="R1100002050006504092"/>
    <x v="10"/>
    <s v="28.10.2024"/>
    <s v="ЭЛС"/>
    <x v="541"/>
    <s v="0006504092"/>
    <x v="541"/>
    <x v="1"/>
    <s v="1060"/>
    <n v="156"/>
    <s v="ШТ"/>
    <n v="27.841153846153848"/>
    <n v="4343.2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7"/>
    <s v="R1100002050006955579"/>
    <x v="10"/>
    <s v="28.10.2024"/>
    <s v="ЭЛС"/>
    <x v="541"/>
    <s v="0006955579"/>
    <x v="541"/>
    <x v="1"/>
    <s v="1060"/>
    <n v="254"/>
    <s v="ШТ"/>
    <n v="27.841141732283464"/>
    <n v="7071.6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8"/>
    <s v="R1100019780006504093"/>
    <x v="10"/>
    <s v="28.10.2024"/>
    <s v="ЭЛС"/>
    <x v="542"/>
    <s v="0006504093"/>
    <x v="542"/>
    <x v="1"/>
    <s v="1060"/>
    <n v="12"/>
    <s v="ШТ"/>
    <n v="366.40000000000003"/>
    <n v="4396.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9"/>
    <s v="R1100019880006460312"/>
    <x v="10"/>
    <s v="28.10.2024"/>
    <s v="ЭЛС"/>
    <x v="543"/>
    <s v="0006460312"/>
    <x v="543"/>
    <x v="1"/>
    <s v="1060"/>
    <n v="3"/>
    <s v="ШТ"/>
    <n v="687.06333333333339"/>
    <n v="2061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0"/>
    <s v="R1100019880006502010"/>
    <x v="10"/>
    <s v="28.10.2024"/>
    <s v="ЭЛС"/>
    <x v="543"/>
    <s v="0006502010"/>
    <x v="543"/>
    <x v="1"/>
    <s v="1060"/>
    <n v="8"/>
    <s v="ШТ"/>
    <n v="687.06375000000003"/>
    <n v="5496.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1"/>
    <s v="R1100019880006785658"/>
    <x v="10"/>
    <s v="28.10.2024"/>
    <s v="ЭЛС"/>
    <x v="543"/>
    <s v="0006785658"/>
    <x v="543"/>
    <x v="1"/>
    <s v="1060"/>
    <n v="21"/>
    <s v="ШТ"/>
    <n v="687.06333333333328"/>
    <n v="14428.32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2"/>
    <s v="R1100020100006565259"/>
    <x v="10"/>
    <s v="28.10.2024"/>
    <s v="ЭЛС"/>
    <x v="544"/>
    <s v="0006565259"/>
    <x v="544"/>
    <x v="1"/>
    <s v="1060"/>
    <n v="40"/>
    <s v="ШТ"/>
    <n v="3301.5"/>
    <n v="13206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3"/>
    <s v="R1100020750006955583"/>
    <x v="10"/>
    <s v="28.10.2024"/>
    <s v="ЭЛС"/>
    <x v="545"/>
    <s v="0006955583"/>
    <x v="545"/>
    <x v="1"/>
    <s v="1060"/>
    <n v="20"/>
    <s v="ШТ"/>
    <n v="378.32800000000003"/>
    <n v="7566.5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4"/>
    <s v="R1100020750007000587"/>
    <x v="10"/>
    <s v="28.10.2024"/>
    <s v="ЭЛС"/>
    <x v="545"/>
    <s v="0007000587"/>
    <x v="545"/>
    <x v="1"/>
    <s v="1060"/>
    <n v="2"/>
    <s v="ШТ"/>
    <n v="378.33"/>
    <n v="756.6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5"/>
    <s v="R1100020750007576520"/>
    <x v="10"/>
    <s v="28.10.2024"/>
    <s v="ЭЛС"/>
    <x v="545"/>
    <s v="0007576520"/>
    <x v="545"/>
    <x v="1"/>
    <s v="1060"/>
    <n v="3"/>
    <s v="ШТ"/>
    <n v="378.32666666666665"/>
    <n v="1134.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6"/>
    <s v="R1100020760006955584"/>
    <x v="10"/>
    <s v="28.10.2024"/>
    <s v="ЭЛС"/>
    <x v="546"/>
    <s v="0006955584"/>
    <x v="546"/>
    <x v="1"/>
    <s v="1060"/>
    <n v="42"/>
    <s v="ШТ"/>
    <n v="6114.0292857142858"/>
    <n v="256789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7"/>
    <s v="R1100020760007801322"/>
    <x v="10"/>
    <s v="28.10.2024"/>
    <s v="ЭЛС"/>
    <x v="546"/>
    <s v="0007801322"/>
    <x v="546"/>
    <x v="1"/>
    <s v="1060"/>
    <n v="100"/>
    <s v="ШТ"/>
    <n v="6114.0293999999994"/>
    <n v="611402.939999999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8"/>
    <s v="R1100020780006108065"/>
    <x v="10"/>
    <s v="28.10.2024"/>
    <s v="ЭЛС"/>
    <x v="547"/>
    <s v="0006108065"/>
    <x v="547"/>
    <x v="1"/>
    <s v="1060"/>
    <n v="4"/>
    <s v="ШТ"/>
    <n v="647.86"/>
    <n v="2591.4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9"/>
    <s v="R1100020790006108066"/>
    <x v="10"/>
    <s v="28.10.2024"/>
    <s v="ЭЛС"/>
    <x v="548"/>
    <s v="0006108066"/>
    <x v="548"/>
    <x v="1"/>
    <s v="1060"/>
    <n v="4"/>
    <s v="ШТ"/>
    <n v="726.07"/>
    <n v="2904.2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0"/>
    <s v="R1100020800006460313"/>
    <x v="10"/>
    <s v="28.10.2024"/>
    <s v="ЭЛС"/>
    <x v="549"/>
    <s v="0006460313"/>
    <x v="549"/>
    <x v="1"/>
    <s v="1060"/>
    <n v="9"/>
    <s v="ШТ"/>
    <n v="187.12333333333333"/>
    <n v="1684.110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1"/>
    <s v="R1100020800006504094"/>
    <x v="10"/>
    <s v="28.10.2024"/>
    <s v="ЭЛС"/>
    <x v="549"/>
    <s v="0006504094"/>
    <x v="549"/>
    <x v="1"/>
    <s v="1060"/>
    <n v="70"/>
    <s v="ШТ"/>
    <n v="187.12385714285713"/>
    <n v="13098.6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2"/>
    <s v="R1100020810006502998"/>
    <x v="10"/>
    <s v="28.10.2024"/>
    <s v="ЭЛС"/>
    <x v="550"/>
    <s v="0006502998"/>
    <x v="550"/>
    <x v="1"/>
    <s v="1060"/>
    <n v="52"/>
    <s v="ШТ"/>
    <n v="229.81"/>
    <n v="11950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3"/>
    <s v="R1100020830006501798"/>
    <x v="10"/>
    <s v="28.10.2024"/>
    <s v="ЭЛС"/>
    <x v="551"/>
    <s v="0006501798"/>
    <x v="551"/>
    <x v="1"/>
    <s v="1060"/>
    <n v="32"/>
    <s v="ШТ"/>
    <n v="316.0809375"/>
    <n v="10114.5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4"/>
    <s v="R1100020840006349392"/>
    <x v="10"/>
    <s v="28.10.2024"/>
    <s v="ЭЛС"/>
    <x v="552"/>
    <s v="0006349392"/>
    <x v="552"/>
    <x v="1"/>
    <s v="1060"/>
    <n v="36"/>
    <s v="ШТ"/>
    <n v="194.27805555555557"/>
    <n v="6994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5"/>
    <s v="R1100020840006923270"/>
    <x v="10"/>
    <s v="28.10.2024"/>
    <s v="ЭЛС"/>
    <x v="552"/>
    <s v="0006923270"/>
    <x v="552"/>
    <x v="1"/>
    <s v="1060"/>
    <n v="44"/>
    <s v="ШТ"/>
    <n v="194.27818181818182"/>
    <n v="8548.2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6"/>
    <s v="R1100021080006959035"/>
    <x v="10"/>
    <s v="28.10.2024"/>
    <s v="ЭЛС"/>
    <x v="553"/>
    <s v="0006959035"/>
    <x v="553"/>
    <x v="1"/>
    <s v="1060"/>
    <n v="38"/>
    <s v="ШТ"/>
    <n v="428.54236842105263"/>
    <n v="16284.6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7"/>
    <s v="R1100029880006435727"/>
    <x v="10"/>
    <s v="28.10.2024"/>
    <s v="ЭЛС"/>
    <x v="554"/>
    <s v="0006435727"/>
    <x v="554"/>
    <x v="1"/>
    <s v="1060"/>
    <n v="9"/>
    <s v="ШТ"/>
    <n v="4671.4766666666665"/>
    <n v="42043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8"/>
    <s v="R1100032660005241503"/>
    <x v="10"/>
    <s v="28.10.2024"/>
    <s v="ЭЛС"/>
    <x v="555"/>
    <s v="0005241503"/>
    <x v="555"/>
    <x v="1"/>
    <s v="1060"/>
    <n v="14"/>
    <s v="ШТ"/>
    <n v="348.30785714285719"/>
    <n v="4876.31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9"/>
    <s v="R1100032660005242927"/>
    <x v="10"/>
    <s v="28.10.2024"/>
    <s v="ЭЛС"/>
    <x v="555"/>
    <s v="0005242927"/>
    <x v="555"/>
    <x v="1"/>
    <s v="1060"/>
    <n v="15"/>
    <s v="ШТ"/>
    <n v="348.3073333333333"/>
    <n v="5224.60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0"/>
    <s v="R1100032660006108070"/>
    <x v="10"/>
    <s v="28.10.2024"/>
    <s v="ЭЛС"/>
    <x v="555"/>
    <s v="0006108070"/>
    <x v="555"/>
    <x v="1"/>
    <s v="1060"/>
    <n v="3"/>
    <s v="ШТ"/>
    <n v="348.30666666666667"/>
    <n v="1044.9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1"/>
    <s v="R1100032660006186849"/>
    <x v="10"/>
    <s v="28.10.2024"/>
    <s v="ЭЛС"/>
    <x v="555"/>
    <s v="0006186849"/>
    <x v="555"/>
    <x v="1"/>
    <s v="1060"/>
    <n v="1"/>
    <s v="ШТ"/>
    <n v="348.31"/>
    <n v="348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2"/>
    <s v="R1100034380005525016"/>
    <x v="10"/>
    <s v="28.10.2024"/>
    <s v="ЭЛС"/>
    <x v="556"/>
    <s v="0005525016"/>
    <x v="556"/>
    <x v="1"/>
    <s v="1060"/>
    <n v="1"/>
    <s v="ШТ"/>
    <n v="469.08"/>
    <n v="469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3"/>
    <s v="R1100035340006408345"/>
    <x v="10"/>
    <s v="28.10.2024"/>
    <s v="ЭЛС"/>
    <x v="557"/>
    <s v="0006408345"/>
    <x v="557"/>
    <x v="1"/>
    <s v="1060"/>
    <n v="46"/>
    <s v="ШТ"/>
    <n v="631.40869565217395"/>
    <n v="29044.80000000000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4"/>
    <s v="R1100035470006308521"/>
    <x v="10"/>
    <s v="28.10.2024"/>
    <s v="ЭЛС"/>
    <x v="558"/>
    <s v="0006308521"/>
    <x v="558"/>
    <x v="1"/>
    <s v="1060"/>
    <n v="1"/>
    <s v="ШТ"/>
    <n v="895.23"/>
    <n v="895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5"/>
    <s v="R1100036910006308519"/>
    <x v="10"/>
    <s v="28.10.2024"/>
    <s v="ЭЛС"/>
    <x v="559"/>
    <s v="0006308519"/>
    <x v="559"/>
    <x v="1"/>
    <s v="1060"/>
    <n v="7"/>
    <s v="ШТ"/>
    <n v="520.71857142857141"/>
    <n v="3645.02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6"/>
    <s v="R1100036910006503000"/>
    <x v="10"/>
    <s v="28.10.2024"/>
    <s v="ЭЛС"/>
    <x v="559"/>
    <s v="0006503000"/>
    <x v="559"/>
    <x v="1"/>
    <s v="1060"/>
    <n v="8"/>
    <s v="ШТ"/>
    <n v="520.71749999999997"/>
    <n v="4165.7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7"/>
    <s v="R1100036910006923283"/>
    <x v="10"/>
    <s v="28.10.2024"/>
    <s v="ЭЛС"/>
    <x v="559"/>
    <s v="0006923283"/>
    <x v="559"/>
    <x v="1"/>
    <s v="1060"/>
    <n v="14"/>
    <s v="ШТ"/>
    <n v="520.71785714285716"/>
    <n v="7290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8"/>
    <s v="R1100036920006308520"/>
    <x v="10"/>
    <s v="28.10.2024"/>
    <s v="ЭЛС"/>
    <x v="560"/>
    <s v="0006308520"/>
    <x v="560"/>
    <x v="1"/>
    <s v="1060"/>
    <n v="2"/>
    <s v="ШТ"/>
    <n v="523.53"/>
    <n v="1047.0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9"/>
    <s v="R1100036920006502018"/>
    <x v="10"/>
    <s v="28.10.2024"/>
    <s v="ЭЛС"/>
    <x v="560"/>
    <s v="0006502018"/>
    <x v="560"/>
    <x v="1"/>
    <s v="1060"/>
    <n v="9"/>
    <s v="ШТ"/>
    <n v="523.5288888888889"/>
    <n v="4711.7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0"/>
    <s v="R1100036920006923284"/>
    <x v="10"/>
    <s v="28.10.2024"/>
    <s v="ЭЛС"/>
    <x v="560"/>
    <s v="0006923284"/>
    <x v="560"/>
    <x v="1"/>
    <s v="1060"/>
    <n v="10"/>
    <s v="ШТ"/>
    <n v="523.529"/>
    <n v="5235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1"/>
    <s v="R1100036930006307366"/>
    <x v="10"/>
    <s v="28.10.2024"/>
    <s v="ЭЛС"/>
    <x v="561"/>
    <s v="0006307366"/>
    <x v="561"/>
    <x v="1"/>
    <s v="1060"/>
    <n v="64"/>
    <s v="ШТ"/>
    <n v="28.31"/>
    <n v="1811.8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2"/>
    <s v="R1100036930006504095"/>
    <x v="10"/>
    <s v="28.10.2024"/>
    <s v="ЭЛС"/>
    <x v="561"/>
    <s v="0006504095"/>
    <x v="561"/>
    <x v="1"/>
    <s v="1060"/>
    <n v="206"/>
    <s v="ШТ"/>
    <n v="28.309951456310682"/>
    <n v="5831.8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3"/>
    <s v="R1100036930006923285"/>
    <x v="10"/>
    <s v="28.10.2024"/>
    <s v="ЭЛС"/>
    <x v="561"/>
    <s v="0006923285"/>
    <x v="561"/>
    <x v="1"/>
    <s v="1060"/>
    <n v="162"/>
    <s v="ШТ"/>
    <n v="28.309938271604938"/>
    <n v="4586.2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4"/>
    <s v="R1100040390006271552"/>
    <x v="10"/>
    <s v="28.10.2024"/>
    <s v="ЭЛС"/>
    <x v="562"/>
    <s v="0006271552"/>
    <x v="562"/>
    <x v="1"/>
    <s v="1060"/>
    <n v="2"/>
    <s v="ШТ"/>
    <n v="1890.13"/>
    <n v="3780.2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5"/>
    <s v="R1100040390006271571"/>
    <x v="10"/>
    <s v="28.10.2024"/>
    <s v="ЭЛС"/>
    <x v="562"/>
    <s v="0006271571"/>
    <x v="562"/>
    <x v="1"/>
    <s v="1060"/>
    <n v="1"/>
    <s v="ШТ"/>
    <n v="1890.13"/>
    <n v="1890.1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6"/>
    <s v="R1100040510006271563"/>
    <x v="10"/>
    <s v="28.10.2024"/>
    <s v="ЭЛС"/>
    <x v="563"/>
    <s v="0006271563"/>
    <x v="563"/>
    <x v="1"/>
    <s v="1060"/>
    <n v="3"/>
    <s v="ШТ"/>
    <n v="1890.13"/>
    <n v="5670.3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7"/>
    <s v="R1100043490005951627"/>
    <x v="10"/>
    <s v="28.10.2024"/>
    <s v="ЭЛС"/>
    <x v="564"/>
    <s v="0005951627"/>
    <x v="564"/>
    <x v="1"/>
    <s v="1060"/>
    <n v="2"/>
    <s v="ШТ"/>
    <n v="952.9"/>
    <n v="1905.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8"/>
    <s v="R1100044840006107861"/>
    <x v="10"/>
    <s v="28.10.2024"/>
    <s v="ЭЛС"/>
    <x v="565"/>
    <s v="0006107861"/>
    <x v="565"/>
    <x v="1"/>
    <s v="1060"/>
    <n v="30"/>
    <s v="ШТ"/>
    <n v="62.980333333333334"/>
    <n v="1889.4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9"/>
    <s v="R1100044840006170143"/>
    <x v="10"/>
    <s v="28.10.2024"/>
    <s v="ЭЛС"/>
    <x v="565"/>
    <s v="0006170143"/>
    <x v="565"/>
    <x v="1"/>
    <s v="1060"/>
    <n v="108"/>
    <s v="ШТ"/>
    <n v="62.980462962962967"/>
    <n v="6801.8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0"/>
    <s v="R1100088340005559572"/>
    <x v="10"/>
    <s v="28.10.2024"/>
    <s v="ЭЛС"/>
    <x v="566"/>
    <s v="0005559572"/>
    <x v="566"/>
    <x v="1"/>
    <s v="1060"/>
    <n v="0.49"/>
    <s v="КМП"/>
    <n v="3451.9591836734694"/>
    <n v="1691.4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1"/>
    <s v="R1100088380005978577"/>
    <x v="10"/>
    <s v="28.10.2024"/>
    <s v="ЭЛС"/>
    <x v="567"/>
    <s v="0005978577"/>
    <x v="567"/>
    <x v="1"/>
    <s v="1060"/>
    <n v="6"/>
    <s v="ШТ"/>
    <n v="9.58"/>
    <n v="57.4800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2"/>
    <s v="R1100090670006503023"/>
    <x v="10"/>
    <s v="28.10.2024"/>
    <s v="ЭЛС"/>
    <x v="568"/>
    <s v="0006503023"/>
    <x v="568"/>
    <x v="1"/>
    <s v="1060"/>
    <n v="27"/>
    <s v="ШТ"/>
    <n v="566.66999999999996"/>
    <n v="15300.08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3"/>
    <s v="R1100093350006170451"/>
    <x v="10"/>
    <s v="28.10.2024"/>
    <s v="ЭЛС"/>
    <x v="569"/>
    <s v="0006170451"/>
    <x v="569"/>
    <x v="1"/>
    <s v="1060"/>
    <n v="4"/>
    <s v="ШТ"/>
    <n v="618.27"/>
    <n v="2473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4"/>
    <s v="R1100093360006000306"/>
    <x v="10"/>
    <s v="28.10.2024"/>
    <s v="ЭЛС"/>
    <x v="570"/>
    <s v="0006000306"/>
    <x v="570"/>
    <x v="1"/>
    <s v="1060"/>
    <n v="40"/>
    <s v="ШТ"/>
    <n v="596.41999999999996"/>
    <n v="23856.79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5"/>
    <s v="R1100093360006253429"/>
    <x v="10"/>
    <s v="28.10.2024"/>
    <s v="ЭЛС"/>
    <x v="570"/>
    <s v="0006253429"/>
    <x v="570"/>
    <x v="1"/>
    <s v="1060"/>
    <n v="88"/>
    <s v="ШТ"/>
    <n v="596.41999999999996"/>
    <n v="52484.95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6"/>
    <s v="R1100093380006171990"/>
    <x v="10"/>
    <s v="28.10.2024"/>
    <s v="ЭЛС"/>
    <x v="571"/>
    <s v="0006171990"/>
    <x v="571"/>
    <x v="1"/>
    <s v="1060"/>
    <n v="88"/>
    <s v="ШТ"/>
    <n v="385.17999999999995"/>
    <n v="33895.83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7"/>
    <s v="R1100093390006170145"/>
    <x v="10"/>
    <s v="28.10.2024"/>
    <s v="ЭЛС"/>
    <x v="572"/>
    <s v="0006170145"/>
    <x v="572"/>
    <x v="1"/>
    <s v="1060"/>
    <n v="4"/>
    <s v="ШТ"/>
    <n v="786.56"/>
    <n v="3146.2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8"/>
    <s v="R1100094570005525044"/>
    <x v="10"/>
    <s v="28.10.2024"/>
    <s v="ЭЛС"/>
    <x v="573"/>
    <s v="0005525044"/>
    <x v="573"/>
    <x v="1"/>
    <s v="1060"/>
    <n v="1"/>
    <s v="ШТ"/>
    <n v="498.09"/>
    <n v="498.0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9"/>
    <s v="R1100094880006437549"/>
    <x v="10"/>
    <s v="28.10.2024"/>
    <s v="ЭЛС"/>
    <x v="574"/>
    <s v="0006437549"/>
    <x v="574"/>
    <x v="1"/>
    <s v="1060"/>
    <n v="12"/>
    <s v="ШТ"/>
    <n v="1099.0141666666666"/>
    <n v="13188.16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0"/>
    <s v="R1100094880006453253"/>
    <x v="10"/>
    <s v="28.10.2024"/>
    <s v="ЭЛС"/>
    <x v="574"/>
    <s v="0006453253"/>
    <x v="574"/>
    <x v="1"/>
    <s v="1060"/>
    <n v="4"/>
    <s v="ШТ"/>
    <n v="1099.0150000000001"/>
    <n v="4396.06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1"/>
    <s v="R1100094880006923236"/>
    <x v="10"/>
    <s v="28.10.2024"/>
    <s v="ЭЛС"/>
    <x v="574"/>
    <s v="0006923236"/>
    <x v="574"/>
    <x v="1"/>
    <s v="1060"/>
    <n v="8"/>
    <s v="ШТ"/>
    <n v="1099.0150000000001"/>
    <n v="8792.12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2"/>
    <s v="R1100094890006408346"/>
    <x v="10"/>
    <s v="28.10.2024"/>
    <s v="ЭЛС"/>
    <x v="575"/>
    <s v="0006408346"/>
    <x v="575"/>
    <x v="1"/>
    <s v="1060"/>
    <n v="12"/>
    <s v="ШТ"/>
    <n v="1016.7583333333333"/>
    <n v="1220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3"/>
    <s v="R1100094890006955538"/>
    <x v="10"/>
    <s v="28.10.2024"/>
    <s v="ЭЛС"/>
    <x v="575"/>
    <s v="0006955538"/>
    <x v="575"/>
    <x v="1"/>
    <s v="1060"/>
    <n v="10"/>
    <s v="ШТ"/>
    <n v="1016.759"/>
    <n v="10167.5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4"/>
    <s v="R1100096300006170453"/>
    <x v="10"/>
    <s v="28.10.2024"/>
    <s v="ЭЛС"/>
    <x v="576"/>
    <s v="0006170453"/>
    <x v="576"/>
    <x v="1"/>
    <s v="1060"/>
    <n v="4"/>
    <s v="ШТ"/>
    <n v="618.27"/>
    <n v="2473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5"/>
    <s v="R1100096340006170454"/>
    <x v="10"/>
    <s v="28.10.2024"/>
    <s v="ЭЛС"/>
    <x v="577"/>
    <s v="0006170454"/>
    <x v="577"/>
    <x v="1"/>
    <s v="1060"/>
    <n v="4"/>
    <s v="ШТ"/>
    <n v="723.57"/>
    <n v="2894.2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6"/>
    <s v="R1100098910005661571"/>
    <x v="10"/>
    <s v="28.10.2024"/>
    <s v="ЭЛС"/>
    <x v="578"/>
    <s v="0005661571"/>
    <x v="578"/>
    <x v="1"/>
    <s v="1060"/>
    <n v="10"/>
    <s v="ШТ"/>
    <n v="558.03700000000003"/>
    <n v="5580.37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7"/>
    <s v="R1100098910006000499"/>
    <x v="10"/>
    <s v="28.10.2024"/>
    <s v="ЭЛС"/>
    <x v="578"/>
    <s v="0006000499"/>
    <x v="578"/>
    <x v="1"/>
    <s v="1060"/>
    <n v="28"/>
    <s v="ШТ"/>
    <n v="558.03714285714284"/>
    <n v="15625.03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8"/>
    <s v="R1100098910006108089"/>
    <x v="10"/>
    <s v="28.10.2024"/>
    <s v="ЭЛС"/>
    <x v="578"/>
    <s v="0006108089"/>
    <x v="578"/>
    <x v="1"/>
    <s v="1060"/>
    <n v="84"/>
    <s v="ШТ"/>
    <n v="558.03702380952382"/>
    <n v="46875.1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9"/>
    <s v="R1100098910006308510"/>
    <x v="10"/>
    <s v="28.10.2024"/>
    <s v="ЭЛС"/>
    <x v="578"/>
    <s v="0006308510"/>
    <x v="578"/>
    <x v="1"/>
    <s v="1060"/>
    <n v="7"/>
    <s v="ШТ"/>
    <n v="558.03714285714284"/>
    <n v="3906.25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0"/>
    <s v="R1100098910006308532"/>
    <x v="10"/>
    <s v="28.10.2024"/>
    <s v="ЭЛС"/>
    <x v="578"/>
    <s v="0006308532"/>
    <x v="578"/>
    <x v="1"/>
    <s v="1060"/>
    <n v="4"/>
    <s v="ШТ"/>
    <n v="558.03750000000002"/>
    <n v="2232.1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1"/>
    <s v="R1100098910006453252"/>
    <x v="10"/>
    <s v="28.10.2024"/>
    <s v="ЭЛС"/>
    <x v="578"/>
    <s v="0006453252"/>
    <x v="578"/>
    <x v="1"/>
    <s v="1060"/>
    <n v="10"/>
    <s v="ШТ"/>
    <n v="558.03700000000003"/>
    <n v="5580.37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2"/>
    <s v="R1100098910006923229"/>
    <x v="10"/>
    <s v="28.10.2024"/>
    <s v="ЭЛС"/>
    <x v="578"/>
    <s v="0006923229"/>
    <x v="578"/>
    <x v="1"/>
    <s v="1060"/>
    <n v="2"/>
    <s v="ШТ"/>
    <n v="558.03499999999997"/>
    <n v="1116.0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3"/>
    <s v="R1100098920006923232"/>
    <x v="10"/>
    <s v="28.10.2024"/>
    <s v="ЭЛС"/>
    <x v="579"/>
    <s v="0006923232"/>
    <x v="579"/>
    <x v="1"/>
    <s v="1060"/>
    <n v="12"/>
    <s v="ШТ"/>
    <n v="344.56333333333333"/>
    <n v="4134.7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4"/>
    <s v="R1100099110006923271"/>
    <x v="10"/>
    <s v="28.10.2024"/>
    <s v="ЭЛС"/>
    <x v="580"/>
    <s v="0006923271"/>
    <x v="580"/>
    <x v="1"/>
    <s v="1060"/>
    <n v="275"/>
    <s v="ШТ"/>
    <n v="228.84520000000001"/>
    <n v="62932.4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5"/>
    <s v="R1100099110007576522"/>
    <x v="10"/>
    <s v="28.10.2024"/>
    <s v="ЭЛС"/>
    <x v="580"/>
    <s v="0007576522"/>
    <x v="580"/>
    <x v="1"/>
    <s v="1060"/>
    <n v="12"/>
    <s v="ШТ"/>
    <n v="228.845"/>
    <n v="2746.1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6"/>
    <s v="R1100099660006435736"/>
    <x v="10"/>
    <s v="28.10.2024"/>
    <s v="ЭЛС"/>
    <x v="581"/>
    <s v="0006435736"/>
    <x v="581"/>
    <x v="1"/>
    <s v="1060"/>
    <n v="18"/>
    <s v="ШТ"/>
    <n v="3438.4188888888889"/>
    <n v="61891.5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7"/>
    <s v="R1100124990006121867"/>
    <x v="10"/>
    <s v="28.10.2024"/>
    <s v="ЭЛС"/>
    <x v="582"/>
    <s v="0006121867"/>
    <x v="582"/>
    <x v="1"/>
    <s v="1000"/>
    <n v="2"/>
    <s v="ШТ"/>
    <n v="2591.1"/>
    <n v="5182.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8"/>
    <s v="R1100124990006124731"/>
    <x v="10"/>
    <s v="28.10.2024"/>
    <s v="ЭЛС"/>
    <x v="582"/>
    <s v="0006124731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9"/>
    <s v="R1100124990006124736"/>
    <x v="10"/>
    <s v="28.10.2024"/>
    <s v="ЭЛС"/>
    <x v="582"/>
    <s v="0006124736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0"/>
    <s v="R1100124990006153892"/>
    <x v="10"/>
    <s v="28.10.2024"/>
    <s v="ЭЛС"/>
    <x v="582"/>
    <s v="0006153892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1"/>
    <s v="R1100124990006153895"/>
    <x v="10"/>
    <s v="28.10.2024"/>
    <s v="ЭЛС"/>
    <x v="582"/>
    <s v="0006153895"/>
    <x v="582"/>
    <x v="1"/>
    <s v="1000"/>
    <n v="2"/>
    <s v="ШТ"/>
    <n v="2591.1"/>
    <n v="5182.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2"/>
    <s v="R1100126070006145619"/>
    <x v="10"/>
    <s v="28.10.2024"/>
    <s v="ЭЛС"/>
    <x v="583"/>
    <s v="0006145619"/>
    <x v="583"/>
    <x v="1"/>
    <s v="1060"/>
    <n v="10"/>
    <s v="ШТ"/>
    <n v="207.11999999999998"/>
    <n v="2071.19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3"/>
    <s v="R1100126120006586089"/>
    <x v="10"/>
    <s v="28.10.2024"/>
    <s v="ЭЛС"/>
    <x v="584"/>
    <s v="0006586089"/>
    <x v="584"/>
    <x v="1"/>
    <s v="1000"/>
    <n v="2"/>
    <s v="ШТ"/>
    <n v="416666.67"/>
    <n v="83333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4"/>
    <s v="R1100130890006447151"/>
    <x v="10"/>
    <s v="28.10.2024"/>
    <s v="ЭЛС"/>
    <x v="585"/>
    <s v="0006447151"/>
    <x v="585"/>
    <x v="1"/>
    <s v="1060"/>
    <n v="2"/>
    <s v="ШТ"/>
    <n v="1129.7349999999999"/>
    <n v="2259.46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5"/>
    <s v="R1100193780006100396"/>
    <x v="10"/>
    <s v="28.10.2024"/>
    <s v="ЭЛС"/>
    <x v="586"/>
    <s v="0006100396"/>
    <x v="586"/>
    <x v="1"/>
    <s v="1060"/>
    <n v="7"/>
    <s v="ШТ"/>
    <n v="10797.300000000001"/>
    <n v="75581.10000000000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6"/>
    <s v="R1100194260006380193"/>
    <x v="10"/>
    <s v="28.10.2024"/>
    <s v="ЭЛС"/>
    <x v="587"/>
    <s v="0006380193"/>
    <x v="587"/>
    <x v="1"/>
    <s v="1060"/>
    <n v="1"/>
    <s v="ШТ"/>
    <n v="845.39"/>
    <n v="845.3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7"/>
    <s v="R1100196150006565261"/>
    <x v="10"/>
    <s v="28.10.2024"/>
    <s v="ЭЛС"/>
    <x v="588"/>
    <s v="0006565261"/>
    <x v="588"/>
    <x v="1"/>
    <s v="1060"/>
    <n v="12"/>
    <s v="ШТ"/>
    <n v="4231.5"/>
    <n v="5077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8"/>
    <s v="R1100196240006437433"/>
    <x v="10"/>
    <s v="28.10.2024"/>
    <s v="ЭЛС"/>
    <x v="589"/>
    <s v="0006437433"/>
    <x v="589"/>
    <x v="1"/>
    <s v="1000"/>
    <n v="6"/>
    <s v="ШТ"/>
    <n v="8000"/>
    <n v="480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9"/>
    <s v="R1100196320006629511"/>
    <x v="10"/>
    <s v="28.10.2024"/>
    <s v="ЭЛС"/>
    <x v="590"/>
    <s v="0006629511"/>
    <x v="590"/>
    <x v="1"/>
    <s v="1000"/>
    <n v="5"/>
    <s v="ШТ"/>
    <n v="8000"/>
    <n v="400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0"/>
    <s v="R1100198830006308522"/>
    <x v="10"/>
    <s v="28.10.2024"/>
    <s v="ЭЛС"/>
    <x v="591"/>
    <s v="0006308522"/>
    <x v="591"/>
    <x v="1"/>
    <s v="1060"/>
    <n v="1"/>
    <s v="ШТ"/>
    <n v="501.14"/>
    <n v="501.1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1"/>
    <s v="R1100205470006349446"/>
    <x v="10"/>
    <s v="28.10.2024"/>
    <s v="ЭЛС"/>
    <x v="592"/>
    <s v="0006349446"/>
    <x v="592"/>
    <x v="1"/>
    <s v="1060"/>
    <n v="1"/>
    <s v="ШТ"/>
    <n v="1250.55"/>
    <n v="1250.5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2"/>
    <s v="R1100205480006254711"/>
    <x v="10"/>
    <s v="28.10.2024"/>
    <s v="ЭЛС"/>
    <x v="593"/>
    <s v="0006254711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3"/>
    <s v="R1100205480006307371"/>
    <x v="10"/>
    <s v="28.10.2024"/>
    <s v="ЭЛС"/>
    <x v="593"/>
    <s v="0006307371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4"/>
    <s v="R1100205480006923245"/>
    <x v="10"/>
    <s v="28.10.2024"/>
    <s v="ЭЛС"/>
    <x v="593"/>
    <s v="0006923245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5"/>
    <s v="R1100213370006447456"/>
    <x v="10"/>
    <s v="28.10.2024"/>
    <s v="ЭЛС"/>
    <x v="594"/>
    <s v="0006447456"/>
    <x v="594"/>
    <x v="1"/>
    <s v="1060"/>
    <n v="3"/>
    <s v="ШТ"/>
    <n v="4617"/>
    <n v="138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6"/>
    <s v="R1100246280006521687"/>
    <x v="10"/>
    <s v="28.10.2024"/>
    <s v="ЭЛС"/>
    <x v="595"/>
    <s v="0006521687"/>
    <x v="595"/>
    <x v="1"/>
    <s v="1060"/>
    <n v="100"/>
    <s v="ШТ"/>
    <n v="85.94"/>
    <n v="85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7"/>
    <s v="R1100246310006453243"/>
    <x v="10"/>
    <s v="28.10.2024"/>
    <s v="ЭЛС"/>
    <x v="596"/>
    <s v="0006453243"/>
    <x v="596"/>
    <x v="1"/>
    <s v="1060"/>
    <n v="52"/>
    <s v="ШТ"/>
    <n v="50.51519230769231"/>
    <n v="262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8"/>
    <s v="R1100246310006460321"/>
    <x v="10"/>
    <s v="28.10.2024"/>
    <s v="ЭЛС"/>
    <x v="596"/>
    <s v="0006460321"/>
    <x v="596"/>
    <x v="1"/>
    <s v="1060"/>
    <n v="6"/>
    <s v="ШТ"/>
    <n v="50.514999999999993"/>
    <n v="303.089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9"/>
    <s v="R1100246310006504097"/>
    <x v="10"/>
    <s v="28.10.2024"/>
    <s v="ЭЛС"/>
    <x v="596"/>
    <s v="0006504097"/>
    <x v="596"/>
    <x v="1"/>
    <s v="1060"/>
    <n v="8"/>
    <s v="ШТ"/>
    <n v="50.515000000000001"/>
    <n v="404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0"/>
    <s v="R1100246310006785664"/>
    <x v="10"/>
    <s v="28.10.2024"/>
    <s v="ЭЛС"/>
    <x v="596"/>
    <s v="0006785664"/>
    <x v="596"/>
    <x v="1"/>
    <s v="1060"/>
    <n v="20"/>
    <s v="ШТ"/>
    <n v="50.515499999999996"/>
    <n v="101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1"/>
    <s v="R1100246310006923287"/>
    <x v="10"/>
    <s v="28.10.2024"/>
    <s v="ЭЛС"/>
    <x v="596"/>
    <s v="0006923287"/>
    <x v="596"/>
    <x v="1"/>
    <s v="1060"/>
    <n v="68"/>
    <s v="ШТ"/>
    <n v="50.515294117647059"/>
    <n v="3435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2"/>
    <s v="R1100246320006453242"/>
    <x v="10"/>
    <s v="28.10.2024"/>
    <s v="ЭЛС"/>
    <x v="597"/>
    <s v="0006453242"/>
    <x v="597"/>
    <x v="1"/>
    <s v="1060"/>
    <n v="52"/>
    <s v="ШТ"/>
    <n v="50.51519230769231"/>
    <n v="262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3"/>
    <s v="R1100246320006460320"/>
    <x v="10"/>
    <s v="28.10.2024"/>
    <s v="ЭЛС"/>
    <x v="597"/>
    <s v="0006460320"/>
    <x v="597"/>
    <x v="1"/>
    <s v="1060"/>
    <n v="6"/>
    <s v="ШТ"/>
    <n v="50.514999999999993"/>
    <n v="303.089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4"/>
    <s v="R1100246320006504096"/>
    <x v="10"/>
    <s v="28.10.2024"/>
    <s v="ЭЛС"/>
    <x v="597"/>
    <s v="0006504096"/>
    <x v="597"/>
    <x v="1"/>
    <s v="1060"/>
    <n v="8"/>
    <s v="ШТ"/>
    <n v="50.515000000000001"/>
    <n v="404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5"/>
    <s v="R1100246320006785663"/>
    <x v="10"/>
    <s v="28.10.2024"/>
    <s v="ЭЛС"/>
    <x v="597"/>
    <s v="0006785663"/>
    <x v="597"/>
    <x v="1"/>
    <s v="1060"/>
    <n v="20"/>
    <s v="ШТ"/>
    <n v="50.515499999999996"/>
    <n v="101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6"/>
    <s v="R1100246320006923286"/>
    <x v="10"/>
    <s v="28.10.2024"/>
    <s v="ЭЛС"/>
    <x v="597"/>
    <s v="0006923286"/>
    <x v="597"/>
    <x v="1"/>
    <s v="1060"/>
    <n v="68"/>
    <s v="ШТ"/>
    <n v="50.515294117647059"/>
    <n v="3435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7"/>
    <s v="R1100246350006464433"/>
    <x v="10"/>
    <s v="28.10.2024"/>
    <s v="ЭЛС"/>
    <x v="598"/>
    <s v="0006464433"/>
    <x v="598"/>
    <x v="1"/>
    <s v="1060"/>
    <n v="16"/>
    <s v="ШТ"/>
    <n v="149.17875000000001"/>
    <n v="2386.8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8"/>
    <s v="R1100246350006504101"/>
    <x v="10"/>
    <s v="28.10.2024"/>
    <s v="ЭЛС"/>
    <x v="598"/>
    <s v="0006504101"/>
    <x v="598"/>
    <x v="1"/>
    <s v="1060"/>
    <n v="170"/>
    <s v="ШТ"/>
    <n v="149.17841176470588"/>
    <n v="25360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9"/>
    <s v="R1100246370006380192"/>
    <x v="10"/>
    <s v="28.10.2024"/>
    <s v="ЭЛС"/>
    <x v="599"/>
    <s v="0006380192"/>
    <x v="599"/>
    <x v="1"/>
    <s v="1060"/>
    <n v="7"/>
    <s v="ШТ"/>
    <n v="382.22571428571428"/>
    <n v="2675.5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0"/>
    <s v="R1100246370006380215"/>
    <x v="10"/>
    <s v="28.10.2024"/>
    <s v="ЭЛС"/>
    <x v="599"/>
    <s v="0006380215"/>
    <x v="599"/>
    <x v="1"/>
    <s v="1060"/>
    <n v="14"/>
    <s v="ШТ"/>
    <n v="382.22571428571428"/>
    <n v="5351.1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1"/>
    <s v="R1100246370006437548"/>
    <x v="10"/>
    <s v="28.10.2024"/>
    <s v="ЭЛС"/>
    <x v="599"/>
    <s v="0006437548"/>
    <x v="599"/>
    <x v="1"/>
    <s v="1060"/>
    <n v="14"/>
    <s v="ШТ"/>
    <n v="382.22571428571428"/>
    <n v="5351.1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2"/>
    <s v="R1100246370006825145"/>
    <x v="10"/>
    <s v="28.10.2024"/>
    <s v="ЭЛС"/>
    <x v="599"/>
    <s v="0006825145"/>
    <x v="599"/>
    <x v="1"/>
    <s v="1060"/>
    <n v="6"/>
    <s v="ШТ"/>
    <n v="382.22666666666669"/>
    <n v="2293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3"/>
    <s v="R1100246370007000315"/>
    <x v="10"/>
    <s v="28.10.2024"/>
    <s v="ЭЛС"/>
    <x v="599"/>
    <s v="0007000315"/>
    <x v="599"/>
    <x v="1"/>
    <s v="1060"/>
    <n v="32"/>
    <s v="ШТ"/>
    <n v="382.22593749999999"/>
    <n v="12231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4"/>
    <s v="R1100246390006501808"/>
    <x v="10"/>
    <s v="28.10.2024"/>
    <s v="ЭЛС"/>
    <x v="600"/>
    <s v="0006501808"/>
    <x v="600"/>
    <x v="1"/>
    <s v="1060"/>
    <n v="3"/>
    <s v="ШТ"/>
    <n v="290.43333333333334"/>
    <n v="871.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5"/>
    <s v="R1100246490007000304"/>
    <x v="10"/>
    <s v="28.10.2024"/>
    <s v="ЭЛС"/>
    <x v="601"/>
    <s v="0007000304"/>
    <x v="601"/>
    <x v="1"/>
    <s v="1060"/>
    <n v="8"/>
    <s v="ШТ"/>
    <n v="138.81375"/>
    <n v="1110.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6"/>
    <s v="R1100246560006453245"/>
    <x v="10"/>
    <s v="28.10.2024"/>
    <s v="ЭЛС"/>
    <x v="602"/>
    <s v="0006453245"/>
    <x v="602"/>
    <x v="1"/>
    <s v="1060"/>
    <n v="60"/>
    <s v="ШТ"/>
    <n v="445.41666666666669"/>
    <n v="267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7"/>
    <s v="R1100246560006460213"/>
    <x v="10"/>
    <s v="28.10.2024"/>
    <s v="ЭЛС"/>
    <x v="602"/>
    <s v="0006460213"/>
    <x v="602"/>
    <x v="1"/>
    <s v="1060"/>
    <n v="6"/>
    <s v="ШТ"/>
    <n v="445.41666666666669"/>
    <n v="2672.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8"/>
    <s v="R1100246560006543094"/>
    <x v="10"/>
    <s v="28.10.2024"/>
    <s v="ЭЛС"/>
    <x v="602"/>
    <s v="0006543094"/>
    <x v="602"/>
    <x v="1"/>
    <s v="1060"/>
    <n v="8"/>
    <s v="ШТ"/>
    <n v="445.41624999999999"/>
    <n v="3563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9"/>
    <s v="R1100246560006785666"/>
    <x v="10"/>
    <s v="28.10.2024"/>
    <s v="ЭЛС"/>
    <x v="602"/>
    <s v="0006785666"/>
    <x v="602"/>
    <x v="1"/>
    <s v="1060"/>
    <n v="20"/>
    <s v="ШТ"/>
    <n v="445.41649999999998"/>
    <n v="8908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20"/>
    <s v="R1100246560007000360"/>
    <x v="10"/>
    <s v="28.10.2024"/>
    <s v="ЭЛС"/>
    <x v="602"/>
    <s v="0007000360"/>
    <x v="602"/>
    <x v="1"/>
    <s v="1060"/>
    <n v="60"/>
    <s v="ШТ"/>
    <n v="445.41666666666669"/>
    <n v="267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21"/>
    <s v="R1900105500006788683"/>
    <x v="10"/>
    <s v="28.10.2024"/>
    <s v="ЭЛС"/>
    <x v="603"/>
    <s v="0006788683"/>
    <x v="603"/>
    <x v="1"/>
    <s v="1060"/>
    <n v="1"/>
    <s v="ШТ"/>
    <n v="192766.67"/>
    <n v="192766.6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outline="1" outlineData="1" compactData="0" multipleFieldFilters="0">
  <location ref="A3:E133" firstHeaderRow="0" firstDataRow="1" firstDataCol="3"/>
  <pivotFields count="40">
    <pivotField compact="0" showAll="0"/>
    <pivotField compact="0" showAll="0"/>
    <pivotField axis="axisRow" compact="0" showAll="0">
      <items count="12">
        <item x="8"/>
        <item x="5"/>
        <item x="6"/>
        <item sd="0" x="9"/>
        <item sd="0" x="4"/>
        <item sd="0" x="10"/>
        <item sd="0" x="7"/>
        <item sd="0" x="3"/>
        <item sd="0" x="0"/>
        <item sd="0" x="1"/>
        <item sd="0" x="2"/>
        <item t="default"/>
      </items>
    </pivotField>
    <pivotField compact="0" showAll="0"/>
    <pivotField compact="0" showAll="0"/>
    <pivotField compact="0" showAll="0">
      <items count="605">
        <item x="1"/>
        <item x="7"/>
        <item x="13"/>
        <item x="373"/>
        <item x="413"/>
        <item x="76"/>
        <item x="318"/>
        <item x="482"/>
        <item x="406"/>
        <item x="408"/>
        <item x="409"/>
        <item x="410"/>
        <item x="407"/>
        <item x="390"/>
        <item x="395"/>
        <item x="392"/>
        <item x="383"/>
        <item x="357"/>
        <item x="341"/>
        <item x="358"/>
        <item x="368"/>
        <item x="369"/>
        <item x="422"/>
        <item x="360"/>
        <item x="366"/>
        <item x="370"/>
        <item x="362"/>
        <item x="363"/>
        <item x="364"/>
        <item x="420"/>
        <item x="423"/>
        <item x="421"/>
        <item x="335"/>
        <item x="426"/>
        <item x="433"/>
        <item x="425"/>
        <item x="432"/>
        <item x="372"/>
        <item x="452"/>
        <item x="478"/>
        <item x="474"/>
        <item x="477"/>
        <item x="475"/>
        <item x="476"/>
        <item x="473"/>
        <item x="465"/>
        <item x="449"/>
        <item x="445"/>
        <item x="71"/>
        <item x="77"/>
        <item x="313"/>
        <item x="493"/>
        <item x="494"/>
        <item x="495"/>
        <item x="496"/>
        <item x="243"/>
        <item x="417"/>
        <item x="242"/>
        <item x="457"/>
        <item x="450"/>
        <item x="441"/>
        <item x="443"/>
        <item x="440"/>
        <item x="444"/>
        <item x="447"/>
        <item x="446"/>
        <item x="460"/>
        <item x="442"/>
        <item x="439"/>
        <item x="500"/>
        <item x="501"/>
        <item x="448"/>
        <item x="36"/>
        <item x="297"/>
        <item x="298"/>
        <item x="299"/>
        <item x="503"/>
        <item x="504"/>
        <item x="505"/>
        <item x="306"/>
        <item x="307"/>
        <item x="499"/>
        <item x="459"/>
        <item x="484"/>
        <item x="333"/>
        <item x="64"/>
        <item x="38"/>
        <item x="506"/>
        <item x="507"/>
        <item x="508"/>
        <item x="509"/>
        <item x="454"/>
        <item x="437"/>
        <item x="510"/>
        <item x="511"/>
        <item x="512"/>
        <item x="483"/>
        <item x="35"/>
        <item x="12"/>
        <item x="309"/>
        <item x="310"/>
        <item x="57"/>
        <item x="79"/>
        <item x="438"/>
        <item x="418"/>
        <item x="458"/>
        <item x="485"/>
        <item x="498"/>
        <item x="513"/>
        <item x="80"/>
        <item x="81"/>
        <item x="8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464"/>
        <item x="419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4"/>
        <item x="3"/>
        <item x="2"/>
        <item x="0"/>
        <item x="5"/>
        <item x="6"/>
        <item x="16"/>
        <item x="33"/>
        <item x="34"/>
        <item x="37"/>
        <item x="43"/>
        <item x="51"/>
        <item x="46"/>
        <item x="47"/>
        <item x="78"/>
        <item x="65"/>
        <item x="66"/>
        <item x="300"/>
        <item x="72"/>
        <item x="73"/>
        <item x="74"/>
        <item x="391"/>
        <item x="393"/>
        <item x="405"/>
        <item x="399"/>
        <item x="412"/>
        <item x="386"/>
        <item x="397"/>
        <item x="389"/>
        <item x="387"/>
        <item x="400"/>
        <item x="403"/>
        <item x="396"/>
        <item x="404"/>
        <item x="401"/>
        <item x="402"/>
        <item x="411"/>
        <item x="388"/>
        <item x="352"/>
        <item x="334"/>
        <item x="336"/>
        <item x="340"/>
        <item x="374"/>
        <item x="350"/>
        <item x="490"/>
        <item x="488"/>
        <item x="371"/>
        <item x="489"/>
        <item x="377"/>
        <item x="376"/>
        <item x="375"/>
        <item x="491"/>
        <item x="301"/>
        <item x="354"/>
        <item x="435"/>
        <item x="349"/>
        <item x="353"/>
        <item x="378"/>
        <item x="379"/>
        <item x="361"/>
        <item x="429"/>
        <item x="428"/>
        <item x="338"/>
        <item x="424"/>
        <item x="351"/>
        <item x="365"/>
        <item x="367"/>
        <item x="355"/>
        <item x="348"/>
        <item x="461"/>
        <item x="486"/>
        <item x="479"/>
        <item x="487"/>
        <item x="17"/>
        <item x="62"/>
        <item x="466"/>
        <item x="467"/>
        <item x="471"/>
        <item x="468"/>
        <item x="469"/>
        <item x="470"/>
        <item x="60"/>
        <item x="45"/>
        <item x="472"/>
        <item x="63"/>
        <item x="20"/>
        <item x="416"/>
        <item x="415"/>
        <item x="283"/>
        <item x="61"/>
        <item x="69"/>
        <item x="394"/>
        <item x="398"/>
        <item x="381"/>
        <item x="434"/>
        <item x="380"/>
        <item x="430"/>
        <item x="427"/>
        <item x="382"/>
        <item x="337"/>
        <item x="339"/>
        <item x="480"/>
        <item x="30"/>
        <item x="32"/>
        <item x="436"/>
        <item x="431"/>
        <item x="481"/>
        <item x="39"/>
        <item x="42"/>
        <item x="40"/>
        <item x="67"/>
        <item x="11"/>
        <item x="56"/>
        <item x="18"/>
        <item x="10"/>
        <item x="25"/>
        <item x="19"/>
        <item x="23"/>
        <item x="31"/>
        <item x="15"/>
        <item x="41"/>
        <item x="29"/>
        <item x="68"/>
        <item x="22"/>
        <item x="14"/>
        <item x="28"/>
        <item x="27"/>
        <item x="58"/>
        <item x="9"/>
        <item x="8"/>
        <item x="21"/>
        <item x="26"/>
        <item x="24"/>
        <item x="230"/>
        <item x="225"/>
        <item x="238"/>
        <item x="240"/>
        <item x="197"/>
        <item x="59"/>
        <item x="55"/>
        <item x="50"/>
        <item x="54"/>
        <item x="52"/>
        <item x="53"/>
        <item x="49"/>
        <item x="48"/>
        <item x="44"/>
        <item x="281"/>
        <item x="218"/>
        <item x="241"/>
        <item x="239"/>
        <item x="290"/>
        <item x="294"/>
        <item x="292"/>
        <item x="284"/>
        <item x="279"/>
        <item x="282"/>
        <item x="189"/>
        <item x="271"/>
        <item x="273"/>
        <item x="188"/>
        <item x="202"/>
        <item x="274"/>
        <item x="289"/>
        <item x="288"/>
        <item x="285"/>
        <item x="291"/>
        <item x="205"/>
        <item x="196"/>
        <item x="186"/>
        <item x="262"/>
        <item x="255"/>
        <item x="277"/>
        <item x="261"/>
        <item x="251"/>
        <item x="206"/>
        <item x="200"/>
        <item x="266"/>
        <item x="267"/>
        <item x="286"/>
        <item x="268"/>
        <item x="263"/>
        <item x="269"/>
        <item x="191"/>
        <item x="192"/>
        <item x="190"/>
        <item x="215"/>
        <item x="219"/>
        <item x="270"/>
        <item x="272"/>
        <item x="249"/>
        <item x="260"/>
        <item x="217"/>
        <item x="287"/>
        <item x="293"/>
        <item x="253"/>
        <item x="245"/>
        <item x="203"/>
        <item x="246"/>
        <item x="220"/>
        <item x="244"/>
        <item x="185"/>
        <item x="237"/>
        <item x="296"/>
        <item x="259"/>
        <item x="187"/>
        <item x="224"/>
        <item x="216"/>
        <item x="193"/>
        <item x="199"/>
        <item x="222"/>
        <item x="198"/>
        <item x="252"/>
        <item x="213"/>
        <item x="257"/>
        <item x="194"/>
        <item x="256"/>
        <item x="228"/>
        <item x="295"/>
        <item x="204"/>
        <item x="264"/>
        <item x="265"/>
        <item x="280"/>
        <item x="212"/>
        <item x="235"/>
        <item x="195"/>
        <item x="214"/>
        <item x="275"/>
        <item x="276"/>
        <item x="201"/>
        <item x="278"/>
        <item x="236"/>
        <item x="227"/>
        <item x="250"/>
        <item x="247"/>
        <item x="229"/>
        <item x="234"/>
        <item x="232"/>
        <item x="258"/>
        <item x="211"/>
        <item x="208"/>
        <item x="210"/>
        <item x="209"/>
        <item x="248"/>
        <item x="221"/>
        <item x="207"/>
        <item x="233"/>
        <item x="223"/>
        <item x="226"/>
        <item x="231"/>
        <item x="254"/>
        <item x="456"/>
        <item x="347"/>
        <item x="343"/>
        <item x="344"/>
        <item x="345"/>
        <item x="384"/>
        <item x="346"/>
        <item x="342"/>
        <item x="314"/>
        <item x="315"/>
        <item x="316"/>
        <item x="414"/>
        <item x="359"/>
        <item x="356"/>
        <item x="70"/>
        <item x="331"/>
        <item x="325"/>
        <item x="326"/>
        <item x="327"/>
        <item x="328"/>
        <item x="329"/>
        <item x="330"/>
        <item x="319"/>
        <item x="320"/>
        <item x="321"/>
        <item x="322"/>
        <item x="323"/>
        <item x="324"/>
        <item x="385"/>
        <item x="502"/>
        <item x="451"/>
        <item x="455"/>
        <item x="302"/>
        <item x="303"/>
        <item x="304"/>
        <item x="497"/>
        <item x="312"/>
        <item x="317"/>
        <item x="332"/>
        <item x="305"/>
        <item x="462"/>
        <item x="463"/>
        <item x="308"/>
        <item x="311"/>
        <item x="492"/>
        <item x="103"/>
        <item x="104"/>
        <item x="105"/>
        <item x="106"/>
        <item x="10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453"/>
        <item x="566"/>
        <item x="567"/>
        <item x="148"/>
        <item x="568"/>
        <item x="108"/>
        <item x="569"/>
        <item x="570"/>
        <item x="571"/>
        <item x="572"/>
        <item x="109"/>
        <item x="110"/>
        <item x="573"/>
        <item x="574"/>
        <item x="575"/>
        <item x="111"/>
        <item x="112"/>
        <item x="576"/>
        <item x="577"/>
        <item x="578"/>
        <item x="579"/>
        <item x="580"/>
        <item x="581"/>
        <item x="113"/>
        <item x="114"/>
        <item x="115"/>
        <item x="116"/>
        <item x="117"/>
        <item x="582"/>
        <item x="583"/>
        <item x="584"/>
        <item x="585"/>
        <item x="118"/>
        <item x="119"/>
        <item x="120"/>
        <item x="121"/>
        <item x="586"/>
        <item x="587"/>
        <item x="588"/>
        <item x="589"/>
        <item x="590"/>
        <item x="591"/>
        <item x="592"/>
        <item x="593"/>
        <item x="122"/>
        <item x="123"/>
        <item x="124"/>
        <item x="125"/>
        <item x="59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595"/>
        <item x="596"/>
        <item x="597"/>
        <item x="598"/>
        <item x="599"/>
        <item x="600"/>
        <item x="601"/>
        <item x="602"/>
        <item x="180"/>
        <item x="181"/>
        <item x="182"/>
        <item x="183"/>
        <item x="184"/>
        <item x="603"/>
        <item x="75"/>
        <item t="default"/>
      </items>
    </pivotField>
    <pivotField compact="0" showAll="0"/>
    <pivotField axis="axisRow" compact="0" showAll="0">
      <items count="605">
        <item x="72"/>
        <item x="73"/>
        <item x="82"/>
        <item x="70"/>
        <item x="76"/>
        <item x="297"/>
        <item x="298"/>
        <item x="299"/>
        <item x="300"/>
        <item x="125"/>
        <item x="588"/>
        <item x="554"/>
        <item x="9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568"/>
        <item x="152"/>
        <item x="113"/>
        <item x="155"/>
        <item x="153"/>
        <item x="154"/>
        <item x="156"/>
        <item x="162"/>
        <item x="157"/>
        <item x="173"/>
        <item x="174"/>
        <item x="171"/>
        <item x="175"/>
        <item x="169"/>
        <item x="95"/>
        <item x="138"/>
        <item x="549"/>
        <item x="556"/>
        <item x="559"/>
        <item x="547"/>
        <item x="545"/>
        <item x="542"/>
        <item x="552"/>
        <item x="553"/>
        <item x="546"/>
        <item x="562"/>
        <item x="587"/>
        <item x="312"/>
        <item x="505"/>
        <item x="503"/>
        <item x="504"/>
        <item x="313"/>
        <item x="314"/>
        <item x="315"/>
        <item x="316"/>
        <item x="582"/>
        <item x="586"/>
        <item x="581"/>
        <item x="317"/>
        <item x="595"/>
        <item x="78"/>
        <item x="594"/>
        <item x="148"/>
        <item x="133"/>
        <item x="179"/>
        <item x="178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80"/>
        <item x="81"/>
        <item x="85"/>
        <item x="332"/>
        <item x="333"/>
        <item x="86"/>
        <item x="168"/>
        <item x="98"/>
        <item x="334"/>
        <item x="335"/>
        <item x="336"/>
        <item x="337"/>
        <item x="338"/>
        <item x="339"/>
        <item x="340"/>
        <item x="341"/>
        <item x="567"/>
        <item x="572"/>
        <item x="575"/>
        <item x="574"/>
        <item x="578"/>
        <item x="579"/>
        <item x="577"/>
        <item x="573"/>
        <item x="592"/>
        <item x="593"/>
        <item x="602"/>
        <item x="599"/>
        <item x="600"/>
        <item x="598"/>
        <item x="601"/>
        <item x="583"/>
        <item x="520"/>
        <item x="521"/>
        <item x="342"/>
        <item x="343"/>
        <item x="344"/>
        <item x="345"/>
        <item x="346"/>
        <item x="132"/>
        <item x="118"/>
        <item x="603"/>
        <item x="570"/>
        <item x="557"/>
        <item x="571"/>
        <item x="531"/>
        <item x="532"/>
        <item x="509"/>
        <item x="508"/>
        <item x="135"/>
        <item x="172"/>
        <item x="347"/>
        <item x="527"/>
        <item x="517"/>
        <item x="518"/>
        <item x="528"/>
        <item x="526"/>
        <item x="519"/>
        <item x="522"/>
        <item x="513"/>
        <item x="539"/>
        <item x="541"/>
        <item x="565"/>
        <item x="537"/>
        <item x="530"/>
        <item x="540"/>
        <item x="561"/>
        <item x="536"/>
        <item x="538"/>
        <item x="534"/>
        <item x="533"/>
        <item x="535"/>
        <item x="348"/>
        <item x="65"/>
        <item x="349"/>
        <item x="64"/>
        <item x="350"/>
        <item x="351"/>
        <item x="352"/>
        <item x="353"/>
        <item x="38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2"/>
        <item x="368"/>
        <item x="369"/>
        <item x="370"/>
        <item x="5"/>
        <item x="371"/>
        <item x="66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529"/>
        <item x="120"/>
        <item x="384"/>
        <item x="33"/>
        <item x="385"/>
        <item x="386"/>
        <item x="387"/>
        <item x="59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58"/>
        <item x="403"/>
        <item x="42"/>
        <item x="39"/>
        <item x="404"/>
        <item x="405"/>
        <item x="406"/>
        <item x="407"/>
        <item x="408"/>
        <item x="409"/>
        <item x="410"/>
        <item x="411"/>
        <item x="3"/>
        <item x="412"/>
        <item x="123"/>
        <item x="142"/>
        <item x="146"/>
        <item x="413"/>
        <item x="414"/>
        <item x="511"/>
        <item x="566"/>
        <item x="144"/>
        <item x="512"/>
        <item x="516"/>
        <item x="244"/>
        <item x="185"/>
        <item x="284"/>
        <item x="285"/>
        <item x="286"/>
        <item x="287"/>
        <item x="207"/>
        <item x="208"/>
        <item x="288"/>
        <item x="289"/>
        <item x="209"/>
        <item x="290"/>
        <item x="291"/>
        <item x="292"/>
        <item x="293"/>
        <item x="294"/>
        <item x="210"/>
        <item x="211"/>
        <item x="212"/>
        <item x="222"/>
        <item x="186"/>
        <item x="245"/>
        <item x="187"/>
        <item x="188"/>
        <item x="189"/>
        <item x="223"/>
        <item x="190"/>
        <item x="191"/>
        <item x="262"/>
        <item x="192"/>
        <item x="415"/>
        <item x="280"/>
        <item x="221"/>
        <item x="206"/>
        <item x="193"/>
        <item x="194"/>
        <item x="246"/>
        <item x="195"/>
        <item x="196"/>
        <item x="197"/>
        <item x="416"/>
        <item x="270"/>
        <item x="271"/>
        <item x="236"/>
        <item x="295"/>
        <item x="272"/>
        <item x="273"/>
        <item x="274"/>
        <item x="247"/>
        <item x="248"/>
        <item x="238"/>
        <item x="239"/>
        <item x="240"/>
        <item x="237"/>
        <item x="241"/>
        <item x="198"/>
        <item x="275"/>
        <item x="249"/>
        <item x="199"/>
        <item x="250"/>
        <item x="200"/>
        <item x="251"/>
        <item x="252"/>
        <item x="276"/>
        <item x="213"/>
        <item x="277"/>
        <item x="281"/>
        <item x="214"/>
        <item x="296"/>
        <item x="282"/>
        <item x="278"/>
        <item x="201"/>
        <item x="202"/>
        <item x="203"/>
        <item x="224"/>
        <item x="225"/>
        <item x="226"/>
        <item x="227"/>
        <item x="228"/>
        <item x="229"/>
        <item x="230"/>
        <item x="231"/>
        <item x="417"/>
        <item x="242"/>
        <item x="253"/>
        <item x="254"/>
        <item x="279"/>
        <item x="232"/>
        <item x="233"/>
        <item x="255"/>
        <item x="263"/>
        <item x="256"/>
        <item x="264"/>
        <item x="265"/>
        <item x="266"/>
        <item x="204"/>
        <item x="267"/>
        <item x="268"/>
        <item x="257"/>
        <item x="205"/>
        <item x="258"/>
        <item x="259"/>
        <item x="260"/>
        <item x="261"/>
        <item x="243"/>
        <item x="215"/>
        <item x="216"/>
        <item x="234"/>
        <item x="235"/>
        <item x="217"/>
        <item x="218"/>
        <item x="219"/>
        <item x="269"/>
        <item x="283"/>
        <item x="220"/>
        <item x="94"/>
        <item x="170"/>
        <item x="129"/>
        <item x="130"/>
        <item x="136"/>
        <item x="139"/>
        <item x="143"/>
        <item x="163"/>
        <item x="184"/>
        <item x="177"/>
        <item x="92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506"/>
        <item x="437"/>
        <item x="590"/>
        <item x="589"/>
        <item x="438"/>
        <item x="439"/>
        <item x="440"/>
        <item x="441"/>
        <item x="7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165"/>
        <item x="84"/>
        <item x="122"/>
        <item x="137"/>
        <item x="4"/>
        <item x="453"/>
        <item x="180"/>
        <item x="576"/>
        <item x="569"/>
        <item x="145"/>
        <item x="507"/>
        <item x="544"/>
        <item x="454"/>
        <item x="77"/>
        <item x="543"/>
        <item x="551"/>
        <item x="550"/>
        <item x="560"/>
        <item x="591"/>
        <item x="558"/>
        <item x="548"/>
        <item x="580"/>
        <item x="555"/>
        <item x="563"/>
        <item x="564"/>
        <item x="585"/>
        <item x="455"/>
        <item x="36"/>
        <item x="140"/>
        <item x="131"/>
        <item x="456"/>
        <item x="596"/>
        <item x="597"/>
        <item x="149"/>
        <item x="167"/>
        <item x="457"/>
        <item x="458"/>
        <item x="459"/>
        <item x="134"/>
        <item x="158"/>
        <item x="93"/>
        <item x="460"/>
        <item x="461"/>
        <item x="150"/>
        <item x="100"/>
        <item x="462"/>
        <item x="463"/>
        <item x="464"/>
        <item x="147"/>
        <item x="584"/>
        <item x="510"/>
        <item x="7"/>
        <item x="63"/>
        <item x="34"/>
        <item x="47"/>
        <item x="13"/>
        <item x="1"/>
        <item x="45"/>
        <item x="69"/>
        <item x="465"/>
        <item x="32"/>
        <item x="60"/>
        <item x="16"/>
        <item x="30"/>
        <item x="466"/>
        <item x="467"/>
        <item x="468"/>
        <item x="469"/>
        <item x="470"/>
        <item x="471"/>
        <item x="21"/>
        <item x="24"/>
        <item x="62"/>
        <item x="46"/>
        <item x="472"/>
        <item x="6"/>
        <item x="23"/>
        <item x="31"/>
        <item x="51"/>
        <item x="43"/>
        <item x="26"/>
        <item x="473"/>
        <item x="12"/>
        <item x="57"/>
        <item x="74"/>
        <item x="9"/>
        <item x="8"/>
        <item x="35"/>
        <item x="37"/>
        <item x="17"/>
        <item x="61"/>
        <item x="56"/>
        <item x="18"/>
        <item x="67"/>
        <item x="14"/>
        <item x="41"/>
        <item x="27"/>
        <item x="54"/>
        <item x="52"/>
        <item x="20"/>
        <item x="29"/>
        <item x="15"/>
        <item x="53"/>
        <item x="55"/>
        <item x="68"/>
        <item x="44"/>
        <item x="50"/>
        <item x="22"/>
        <item x="48"/>
        <item x="49"/>
        <item x="28"/>
        <item x="11"/>
        <item x="40"/>
        <item x="25"/>
        <item x="19"/>
        <item x="10"/>
        <item x="0"/>
        <item x="474"/>
        <item x="475"/>
        <item x="476"/>
        <item x="477"/>
        <item x="478"/>
        <item x="479"/>
        <item x="480"/>
        <item x="481"/>
        <item x="176"/>
        <item x="121"/>
        <item x="482"/>
        <item x="119"/>
        <item x="161"/>
        <item x="102"/>
        <item x="181"/>
        <item x="523"/>
        <item x="524"/>
        <item x="525"/>
        <item x="514"/>
        <item x="515"/>
        <item x="127"/>
        <item x="483"/>
        <item x="96"/>
        <item x="83"/>
        <item x="88"/>
        <item x="484"/>
        <item x="485"/>
        <item x="141"/>
        <item x="159"/>
        <item x="164"/>
        <item x="117"/>
        <item x="166"/>
        <item x="160"/>
        <item x="116"/>
        <item x="486"/>
        <item x="75"/>
        <item x="487"/>
        <item x="488"/>
        <item x="489"/>
        <item x="490"/>
        <item x="491"/>
        <item x="103"/>
        <item x="111"/>
        <item x="109"/>
        <item x="104"/>
        <item x="105"/>
        <item x="110"/>
        <item x="108"/>
        <item x="151"/>
        <item x="91"/>
        <item x="106"/>
        <item x="107"/>
        <item x="89"/>
        <item x="182"/>
        <item x="101"/>
        <item x="87"/>
        <item x="97"/>
        <item x="115"/>
        <item x="114"/>
        <item x="126"/>
        <item x="492"/>
        <item x="493"/>
        <item x="494"/>
        <item x="495"/>
        <item x="496"/>
        <item x="497"/>
        <item x="498"/>
        <item x="99"/>
        <item x="124"/>
        <item x="499"/>
        <item x="500"/>
        <item x="501"/>
        <item x="502"/>
        <item x="112"/>
        <item x="128"/>
        <item x="183"/>
        <item x="71"/>
        <item t="default"/>
      </items>
    </pivotField>
    <pivotField axis="axisRow" compact="0" showAll="0">
      <items count="7">
        <item sd="0" x="2"/>
        <item x="5"/>
        <item x="4"/>
        <item x="3"/>
        <item x="0"/>
        <item x="1"/>
        <item t="default" sd="0"/>
      </items>
    </pivotField>
    <pivotField compact="0" showAll="0"/>
    <pivotField compact="0" numFmtId="166" showAll="0"/>
    <pivotField compact="0" showAll="0"/>
    <pivotField compact="0" numFmtId="4" showAll="0"/>
    <pivotField dataField="1" compact="0" numFmtId="4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"/>
    <field x="8"/>
    <field x="7"/>
  </rowFields>
  <rowItems count="130">
    <i>
      <x/>
    </i>
    <i r="1">
      <x v="3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>
      <x v="1"/>
    </i>
    <i r="1">
      <x v="3"/>
    </i>
    <i r="2">
      <x v="423"/>
    </i>
    <i>
      <x v="2"/>
    </i>
    <i r="1">
      <x v="4"/>
    </i>
    <i r="2">
      <x v="64"/>
    </i>
    <i r="2">
      <x v="398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Общая стоимость по учетным ценам, руб, без НДС" fld="13" baseField="0" baseItem="0"/>
    <dataField name=" Стоимость ПВП " fld="21" baseField="2" baseItem="0"/>
  </dataFields>
  <formats count="27">
    <format dxfId="54">
      <pivotArea outline="0" collapsedLevelsAreSubtotals="1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2" type="button" dataOnly="0" labelOnly="1" outline="0" axis="axisRow" fieldPosition="0"/>
    </format>
    <format dxfId="51">
      <pivotArea field="7" type="button" dataOnly="0" labelOnly="1" outline="0" axis="axisRow" fieldPosition="2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field="2" type="button" dataOnly="0" labelOnly="1" outline="0" axis="axisRow" fieldPosition="0"/>
    </format>
    <format dxfId="48">
      <pivotArea field="7" type="button" dataOnly="0" labelOnly="1" outline="0" axis="axisRow" fieldPosition="2"/>
    </format>
    <format dxfId="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">
      <pivotArea field="2" type="button" dataOnly="0" labelOnly="1" outline="0" axis="axisRow" fieldPosition="0"/>
    </format>
    <format dxfId="45">
      <pivotArea field="7" type="button" dataOnly="0" labelOnly="1" outline="0" axis="axisRow" fieldPosition="2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field="2" type="button" dataOnly="0" labelOnly="1" outline="0" axis="axisRow" fieldPosition="0"/>
    </format>
    <format dxfId="42">
      <pivotArea field="8" type="button" dataOnly="0" labelOnly="1" outline="0" axis="axisRow" fieldPosition="1"/>
    </format>
    <format dxfId="41">
      <pivotArea field="7" type="button" dataOnly="0" labelOnly="1" outline="0" axis="axisRow" fieldPosition="2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2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field="7" type="button" dataOnly="0" labelOnly="1" outline="0" axis="axisRow" fieldPosition="2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2" type="button" dataOnly="0" labelOnly="1" outline="0" axis="axisRow" fieldPosition="0"/>
    </format>
    <format dxfId="34">
      <pivotArea field="8" type="button" dataOnly="0" labelOnly="1" outline="0" axis="axisRow" fieldPosition="1"/>
    </format>
    <format dxfId="33">
      <pivotArea field="7" type="button" dataOnly="0" labelOnly="1" outline="0" axis="axisRow" fieldPosition="2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2" type="button" dataOnly="0" labelOnly="1" outline="0" axis="axisRow" fieldPosition="0"/>
    </format>
    <format dxfId="30">
      <pivotArea field="8" type="button" dataOnly="0" labelOnly="1" outline="0" axis="axisRow" fieldPosition="1"/>
    </format>
    <format dxfId="29">
      <pivotArea field="7" type="button" dataOnly="0" labelOnly="1" outline="0" axis="axisRow" fieldPosition="2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17"/>
  <sheetViews>
    <sheetView workbookViewId="0">
      <pane xSplit="2" ySplit="2" topLeftCell="I105" activePane="bottomRight" state="frozen"/>
      <selection pane="topRight" activeCell="C1" sqref="C1"/>
      <selection pane="bottomLeft" activeCell="A3" sqref="A3"/>
      <selection pane="bottomRight" activeCell="F102" sqref="F102"/>
    </sheetView>
  </sheetViews>
  <sheetFormatPr defaultColWidth="9.109375" defaultRowHeight="14.4" x14ac:dyDescent="0.3"/>
  <cols>
    <col min="1" max="1" width="4.33203125" customWidth="1"/>
    <col min="2" max="2" width="23.6640625" style="20" customWidth="1"/>
    <col min="3" max="3" width="10.33203125" style="47" customWidth="1"/>
    <col min="4" max="4" width="11.33203125" style="47" customWidth="1"/>
    <col min="5" max="5" width="13" style="48" customWidth="1"/>
    <col min="6" max="6" width="10.88671875" style="48" customWidth="1"/>
    <col min="7" max="7" width="37" style="53" customWidth="1"/>
    <col min="8" max="8" width="10.6640625" style="48" customWidth="1"/>
    <col min="9" max="9" width="8" style="48" customWidth="1"/>
    <col min="10" max="10" width="12.44140625" style="49" customWidth="1"/>
    <col min="11" max="11" width="7.44140625" style="48" customWidth="1"/>
    <col min="12" max="12" width="12.44140625" style="50" customWidth="1"/>
    <col min="13" max="13" width="15.44140625" style="50" customWidth="1"/>
    <col min="14" max="14" width="10.109375" style="48" customWidth="1"/>
    <col min="15" max="15" width="13.88671875" style="48" customWidth="1"/>
    <col min="16" max="16" width="13.109375" style="48" customWidth="1"/>
    <col min="17" max="17" width="13" style="48" customWidth="1"/>
    <col min="18" max="18" width="10.5546875" style="48" customWidth="1"/>
    <col min="19" max="19" width="10.5546875" style="49" customWidth="1"/>
    <col min="20" max="20" width="14.109375" style="50" customWidth="1"/>
    <col min="21" max="22" width="13.109375" customWidth="1"/>
    <col min="23" max="23" width="32.6640625" style="91" customWidth="1"/>
    <col min="24" max="24" width="13.88671875" style="26" customWidth="1"/>
    <col min="25" max="25" width="12.6640625" customWidth="1"/>
    <col min="26" max="28" width="20.6640625" style="22" customWidth="1"/>
    <col min="29" max="31" width="15.6640625" customWidth="1"/>
    <col min="32" max="34" width="15.6640625" style="22" customWidth="1"/>
    <col min="35" max="36" width="15.6640625" customWidth="1"/>
    <col min="37" max="37" width="22" customWidth="1"/>
    <col min="38" max="38" width="26.33203125" customWidth="1"/>
    <col min="39" max="16384" width="9.109375" style="9"/>
  </cols>
  <sheetData>
    <row r="1" spans="1:39" s="15" customFormat="1" x14ac:dyDescent="0.3">
      <c r="A1" s="14"/>
      <c r="B1" s="18"/>
      <c r="C1" s="41"/>
      <c r="D1" s="41"/>
      <c r="E1" s="41"/>
      <c r="F1" s="41"/>
      <c r="G1" s="51"/>
      <c r="H1" s="41"/>
      <c r="I1" s="41"/>
      <c r="J1" s="42">
        <f>SUBTOTAL(9,J3:J557)</f>
        <v>265190.82399999996</v>
      </c>
      <c r="K1" s="41"/>
      <c r="L1" s="42"/>
      <c r="M1" s="42">
        <f>SUBTOTAL(9,M3:M557)</f>
        <v>35401996.588609278</v>
      </c>
      <c r="N1" s="41"/>
      <c r="O1" s="42"/>
      <c r="P1" s="42"/>
      <c r="Q1" s="41"/>
      <c r="R1" s="41"/>
      <c r="S1" s="42">
        <f>SUBTOTAL(9,S3:S557)</f>
        <v>265190.82399999996</v>
      </c>
      <c r="T1" s="42"/>
      <c r="U1" s="42">
        <f>SUBTOTAL(9,U3:U557)</f>
        <v>31713506.960620116</v>
      </c>
      <c r="V1" s="42"/>
      <c r="W1" s="55"/>
      <c r="X1" s="23"/>
      <c r="Y1" s="14"/>
      <c r="Z1" s="38">
        <f>SUBTOTAL(9,Z3:Z557)</f>
        <v>-1621852.3048857201</v>
      </c>
      <c r="AA1" s="38">
        <f>SUBTOTAL(9,AA3:AA557)</f>
        <v>-8688489.627989158</v>
      </c>
      <c r="AB1" s="38"/>
      <c r="AC1" s="14"/>
      <c r="AD1" s="14"/>
      <c r="AE1" s="30"/>
      <c r="AF1" s="21"/>
      <c r="AG1" s="21"/>
      <c r="AH1" s="30"/>
      <c r="AI1" s="14"/>
      <c r="AJ1" s="14"/>
      <c r="AK1" s="14"/>
      <c r="AL1" s="14"/>
    </row>
    <row r="2" spans="1:39" s="39" customFormat="1" ht="55.5" customHeight="1" x14ac:dyDescent="0.3">
      <c r="A2" s="11" t="s">
        <v>0</v>
      </c>
      <c r="B2" s="11" t="s">
        <v>27</v>
      </c>
      <c r="C2" s="11" t="s">
        <v>28</v>
      </c>
      <c r="D2" s="11" t="s">
        <v>20</v>
      </c>
      <c r="E2" s="11" t="s">
        <v>39</v>
      </c>
      <c r="F2" s="11" t="s">
        <v>40</v>
      </c>
      <c r="G2" s="11" t="s">
        <v>24</v>
      </c>
      <c r="H2" s="6" t="s">
        <v>3</v>
      </c>
      <c r="I2" s="8" t="s">
        <v>23</v>
      </c>
      <c r="J2" s="33" t="s">
        <v>41</v>
      </c>
      <c r="K2" s="6" t="s">
        <v>25</v>
      </c>
      <c r="L2" s="24" t="s">
        <v>29</v>
      </c>
      <c r="M2" s="24" t="s">
        <v>30</v>
      </c>
      <c r="N2" s="6" t="s">
        <v>4</v>
      </c>
      <c r="O2" s="6" t="s">
        <v>5</v>
      </c>
      <c r="P2" s="6" t="s">
        <v>31</v>
      </c>
      <c r="Q2" s="6" t="s">
        <v>1</v>
      </c>
      <c r="R2" s="6" t="s">
        <v>2</v>
      </c>
      <c r="S2" s="33" t="s">
        <v>34</v>
      </c>
      <c r="T2" s="24" t="s">
        <v>32</v>
      </c>
      <c r="U2" s="6" t="s">
        <v>33</v>
      </c>
      <c r="V2" s="6" t="s">
        <v>206</v>
      </c>
      <c r="W2" s="56" t="s">
        <v>6</v>
      </c>
      <c r="X2" s="7" t="s">
        <v>15</v>
      </c>
      <c r="Y2" s="12" t="s">
        <v>16</v>
      </c>
      <c r="Z2" s="36" t="s">
        <v>36</v>
      </c>
      <c r="AA2" s="36" t="s">
        <v>37</v>
      </c>
      <c r="AB2" s="36" t="s">
        <v>38</v>
      </c>
      <c r="AC2" s="6" t="s">
        <v>13</v>
      </c>
      <c r="AD2" s="6" t="s">
        <v>14</v>
      </c>
      <c r="AE2" s="6" t="s">
        <v>18</v>
      </c>
      <c r="AF2" s="6" t="s">
        <v>7</v>
      </c>
      <c r="AG2" s="6" t="s">
        <v>8</v>
      </c>
      <c r="AH2" s="6" t="s">
        <v>19</v>
      </c>
      <c r="AI2" s="6" t="s">
        <v>9</v>
      </c>
      <c r="AJ2" s="6" t="s">
        <v>10</v>
      </c>
      <c r="AK2" s="6" t="s">
        <v>17</v>
      </c>
      <c r="AL2" s="6" t="s">
        <v>11</v>
      </c>
    </row>
    <row r="3" spans="1:39" s="10" customFormat="1" ht="30" customHeight="1" x14ac:dyDescent="0.25">
      <c r="A3" s="1">
        <v>1</v>
      </c>
      <c r="B3" s="17" t="s">
        <v>167</v>
      </c>
      <c r="C3" s="34">
        <v>45251</v>
      </c>
      <c r="D3" s="35" t="s">
        <v>166</v>
      </c>
      <c r="E3" s="54" t="s">
        <v>112</v>
      </c>
      <c r="F3" s="40">
        <v>14240</v>
      </c>
      <c r="G3" s="32" t="s">
        <v>42</v>
      </c>
      <c r="H3" s="2" t="s">
        <v>166</v>
      </c>
      <c r="I3" s="1" t="s">
        <v>168</v>
      </c>
      <c r="J3" s="29">
        <v>317</v>
      </c>
      <c r="K3" s="1" t="s">
        <v>26</v>
      </c>
      <c r="L3" s="4">
        <v>1.71</v>
      </c>
      <c r="M3" s="4">
        <f>J3*L3</f>
        <v>542.06999999999994</v>
      </c>
      <c r="N3" s="5" t="s">
        <v>12</v>
      </c>
      <c r="O3" s="5">
        <v>45255</v>
      </c>
      <c r="P3" s="5">
        <v>45323</v>
      </c>
      <c r="Q3" s="2" t="s">
        <v>171</v>
      </c>
      <c r="R3" s="5">
        <v>45356</v>
      </c>
      <c r="S3" s="29">
        <v>317</v>
      </c>
      <c r="T3" s="4">
        <v>47</v>
      </c>
      <c r="U3" s="4">
        <v>14899</v>
      </c>
      <c r="V3" s="4" t="s">
        <v>207</v>
      </c>
      <c r="W3" s="87" t="s">
        <v>187</v>
      </c>
      <c r="X3" s="5">
        <v>45382</v>
      </c>
      <c r="Y3" s="4" t="s">
        <v>35</v>
      </c>
      <c r="Z3" s="4">
        <f t="shared" ref="Z3:AA34" si="0">T3-L3</f>
        <v>45.29</v>
      </c>
      <c r="AA3" s="4">
        <f t="shared" si="0"/>
        <v>14356.93</v>
      </c>
      <c r="AB3" s="37">
        <f t="shared" ref="AB3:AB66" si="1">T3/L3-1</f>
        <v>26.485380116959064</v>
      </c>
      <c r="AC3" s="27"/>
      <c r="AD3" s="28"/>
      <c r="AE3" s="28"/>
      <c r="AF3" s="27"/>
      <c r="AG3" s="27"/>
      <c r="AH3" s="27"/>
      <c r="AI3" s="28"/>
      <c r="AJ3" s="28"/>
      <c r="AK3" s="3"/>
      <c r="AL3" s="31"/>
    </row>
    <row r="4" spans="1:39" s="74" customFormat="1" ht="30" customHeight="1" x14ac:dyDescent="0.25">
      <c r="A4" s="57">
        <v>2</v>
      </c>
      <c r="B4" s="58" t="s">
        <v>167</v>
      </c>
      <c r="C4" s="59">
        <v>45251</v>
      </c>
      <c r="D4" s="60" t="s">
        <v>166</v>
      </c>
      <c r="E4" s="61" t="s">
        <v>113</v>
      </c>
      <c r="F4" s="62">
        <v>12004</v>
      </c>
      <c r="G4" s="63" t="s">
        <v>43</v>
      </c>
      <c r="H4" s="64" t="s">
        <v>166</v>
      </c>
      <c r="I4" s="57" t="s">
        <v>169</v>
      </c>
      <c r="J4" s="65">
        <v>2.992</v>
      </c>
      <c r="K4" s="57" t="s">
        <v>170</v>
      </c>
      <c r="L4" s="66">
        <v>148.85</v>
      </c>
      <c r="M4" s="66">
        <f t="shared" ref="M4:M67" si="2">J4*L4</f>
        <v>445.35919999999999</v>
      </c>
      <c r="N4" s="67" t="s">
        <v>12</v>
      </c>
      <c r="O4" s="67">
        <v>45255</v>
      </c>
      <c r="P4" s="67">
        <v>45323</v>
      </c>
      <c r="Q4" s="64" t="s">
        <v>171</v>
      </c>
      <c r="R4" s="67">
        <v>45356</v>
      </c>
      <c r="S4" s="65">
        <v>2.992</v>
      </c>
      <c r="T4" s="66">
        <v>98.529411764705884</v>
      </c>
      <c r="U4" s="66">
        <v>294.8</v>
      </c>
      <c r="V4" s="66" t="s">
        <v>209</v>
      </c>
      <c r="W4" s="88" t="s">
        <v>188</v>
      </c>
      <c r="X4" s="67">
        <v>45382</v>
      </c>
      <c r="Y4" s="66" t="s">
        <v>35</v>
      </c>
      <c r="Z4" s="66">
        <f t="shared" si="0"/>
        <v>-50.32058823529411</v>
      </c>
      <c r="AA4" s="66">
        <f t="shared" si="0"/>
        <v>-150.55919999999998</v>
      </c>
      <c r="AB4" s="68">
        <f t="shared" si="1"/>
        <v>-0.33806239996838505</v>
      </c>
      <c r="AC4" s="69"/>
      <c r="AD4" s="70"/>
      <c r="AE4" s="71"/>
      <c r="AF4" s="69"/>
      <c r="AG4" s="70"/>
      <c r="AH4" s="71"/>
      <c r="AI4" s="70"/>
      <c r="AJ4" s="70"/>
      <c r="AK4" s="72"/>
      <c r="AL4" s="73"/>
    </row>
    <row r="5" spans="1:39" s="76" customFormat="1" ht="37.5" customHeight="1" x14ac:dyDescent="0.3">
      <c r="A5" s="57">
        <v>3</v>
      </c>
      <c r="B5" s="58" t="s">
        <v>167</v>
      </c>
      <c r="C5" s="59">
        <v>45251</v>
      </c>
      <c r="D5" s="60" t="s">
        <v>166</v>
      </c>
      <c r="E5" s="61" t="s">
        <v>114</v>
      </c>
      <c r="F5" s="62">
        <v>13601</v>
      </c>
      <c r="G5" s="63" t="s">
        <v>44</v>
      </c>
      <c r="H5" s="64" t="s">
        <v>166</v>
      </c>
      <c r="I5" s="57" t="s">
        <v>169</v>
      </c>
      <c r="J5" s="65">
        <v>30.145</v>
      </c>
      <c r="K5" s="57" t="s">
        <v>26</v>
      </c>
      <c r="L5" s="66">
        <v>194.15</v>
      </c>
      <c r="M5" s="66">
        <f t="shared" si="2"/>
        <v>5852.65175</v>
      </c>
      <c r="N5" s="67" t="s">
        <v>12</v>
      </c>
      <c r="O5" s="67">
        <v>45255</v>
      </c>
      <c r="P5" s="67">
        <v>45323</v>
      </c>
      <c r="Q5" s="64" t="s">
        <v>171</v>
      </c>
      <c r="R5" s="67">
        <v>45356</v>
      </c>
      <c r="S5" s="65">
        <v>30.145</v>
      </c>
      <c r="T5" s="66">
        <v>250</v>
      </c>
      <c r="U5" s="66">
        <v>7536.25</v>
      </c>
      <c r="V5" s="66" t="s">
        <v>207</v>
      </c>
      <c r="W5" s="88" t="s">
        <v>189</v>
      </c>
      <c r="X5" s="67">
        <v>45382</v>
      </c>
      <c r="Y5" s="66" t="s">
        <v>35</v>
      </c>
      <c r="Z5" s="66">
        <f t="shared" si="0"/>
        <v>55.849999999999994</v>
      </c>
      <c r="AA5" s="66">
        <f t="shared" si="0"/>
        <v>1683.59825</v>
      </c>
      <c r="AB5" s="68">
        <f t="shared" si="1"/>
        <v>0.28766417718259074</v>
      </c>
      <c r="AC5" s="75"/>
      <c r="AD5" s="70"/>
      <c r="AE5" s="70"/>
      <c r="AF5" s="75"/>
      <c r="AG5" s="70"/>
      <c r="AH5" s="71"/>
      <c r="AI5" s="70"/>
      <c r="AJ5" s="70"/>
      <c r="AK5" s="72"/>
      <c r="AL5" s="73"/>
      <c r="AM5" s="74"/>
    </row>
    <row r="6" spans="1:39" s="76" customFormat="1" ht="48" customHeight="1" x14ac:dyDescent="0.3">
      <c r="A6" s="57">
        <v>4</v>
      </c>
      <c r="B6" s="58" t="s">
        <v>167</v>
      </c>
      <c r="C6" s="59">
        <v>45251</v>
      </c>
      <c r="D6" s="60" t="s">
        <v>166</v>
      </c>
      <c r="E6" s="61" t="s">
        <v>115</v>
      </c>
      <c r="F6" s="62">
        <v>13269</v>
      </c>
      <c r="G6" s="63" t="s">
        <v>45</v>
      </c>
      <c r="H6" s="64" t="s">
        <v>166</v>
      </c>
      <c r="I6" s="57" t="s">
        <v>169</v>
      </c>
      <c r="J6" s="65">
        <v>33.49</v>
      </c>
      <c r="K6" s="57" t="s">
        <v>26</v>
      </c>
      <c r="L6" s="66">
        <v>238.73</v>
      </c>
      <c r="M6" s="66">
        <f t="shared" si="2"/>
        <v>7995.0677000000005</v>
      </c>
      <c r="N6" s="67" t="s">
        <v>12</v>
      </c>
      <c r="O6" s="67">
        <v>45255</v>
      </c>
      <c r="P6" s="67">
        <v>45323</v>
      </c>
      <c r="Q6" s="64" t="s">
        <v>171</v>
      </c>
      <c r="R6" s="67">
        <v>45356</v>
      </c>
      <c r="S6" s="65">
        <v>33.49</v>
      </c>
      <c r="T6" s="66">
        <v>250</v>
      </c>
      <c r="U6" s="66">
        <v>8372.5</v>
      </c>
      <c r="V6" s="66" t="s">
        <v>207</v>
      </c>
      <c r="W6" s="88" t="s">
        <v>189</v>
      </c>
      <c r="X6" s="67">
        <v>45382</v>
      </c>
      <c r="Y6" s="66" t="s">
        <v>35</v>
      </c>
      <c r="Z6" s="66">
        <f t="shared" si="0"/>
        <v>11.27000000000001</v>
      </c>
      <c r="AA6" s="66">
        <f t="shared" si="0"/>
        <v>377.43229999999949</v>
      </c>
      <c r="AB6" s="68">
        <f t="shared" si="1"/>
        <v>4.7208143090520682E-2</v>
      </c>
      <c r="AC6" s="69"/>
      <c r="AD6" s="70"/>
      <c r="AE6" s="77"/>
      <c r="AF6" s="69"/>
      <c r="AG6" s="70"/>
      <c r="AH6" s="78"/>
      <c r="AI6" s="70"/>
      <c r="AJ6" s="70"/>
      <c r="AK6" s="72"/>
      <c r="AL6" s="73"/>
      <c r="AM6" s="74"/>
    </row>
    <row r="7" spans="1:39" s="76" customFormat="1" ht="47.25" customHeight="1" x14ac:dyDescent="0.3">
      <c r="A7" s="57">
        <v>5</v>
      </c>
      <c r="B7" s="58" t="s">
        <v>167</v>
      </c>
      <c r="C7" s="59">
        <v>45251</v>
      </c>
      <c r="D7" s="60" t="s">
        <v>166</v>
      </c>
      <c r="E7" s="61" t="s">
        <v>116</v>
      </c>
      <c r="F7" s="62">
        <v>4498</v>
      </c>
      <c r="G7" s="63" t="s">
        <v>46</v>
      </c>
      <c r="H7" s="64" t="s">
        <v>166</v>
      </c>
      <c r="I7" s="57" t="s">
        <v>169</v>
      </c>
      <c r="J7" s="65">
        <v>168.375</v>
      </c>
      <c r="K7" s="57" t="s">
        <v>26</v>
      </c>
      <c r="L7" s="66">
        <v>322.02999999999997</v>
      </c>
      <c r="M7" s="66">
        <f t="shared" si="2"/>
        <v>54221.801249999997</v>
      </c>
      <c r="N7" s="67" t="s">
        <v>12</v>
      </c>
      <c r="O7" s="67">
        <v>45255</v>
      </c>
      <c r="P7" s="67">
        <v>45323</v>
      </c>
      <c r="Q7" s="64" t="s">
        <v>171</v>
      </c>
      <c r="R7" s="67">
        <v>45356</v>
      </c>
      <c r="S7" s="65">
        <v>168.375</v>
      </c>
      <c r="T7" s="66">
        <v>350</v>
      </c>
      <c r="U7" s="66">
        <v>58931.25</v>
      </c>
      <c r="V7" s="66" t="s">
        <v>207</v>
      </c>
      <c r="W7" s="88" t="s">
        <v>189</v>
      </c>
      <c r="X7" s="67">
        <v>45382</v>
      </c>
      <c r="Y7" s="66" t="s">
        <v>35</v>
      </c>
      <c r="Z7" s="66">
        <f t="shared" si="0"/>
        <v>27.970000000000027</v>
      </c>
      <c r="AA7" s="66">
        <f t="shared" si="0"/>
        <v>4709.4487500000032</v>
      </c>
      <c r="AB7" s="68">
        <f t="shared" si="1"/>
        <v>8.6855261932118122E-2</v>
      </c>
      <c r="AC7" s="69"/>
      <c r="AD7" s="70"/>
      <c r="AE7" s="70"/>
      <c r="AF7" s="69"/>
      <c r="AG7" s="69"/>
      <c r="AH7" s="69"/>
      <c r="AI7" s="70"/>
      <c r="AJ7" s="70"/>
      <c r="AK7" s="72"/>
      <c r="AL7" s="73"/>
      <c r="AM7" s="74"/>
    </row>
    <row r="8" spans="1:39" s="76" customFormat="1" ht="38.25" customHeight="1" x14ac:dyDescent="0.3">
      <c r="A8" s="57">
        <v>6</v>
      </c>
      <c r="B8" s="58" t="s">
        <v>167</v>
      </c>
      <c r="C8" s="59">
        <v>45251</v>
      </c>
      <c r="D8" s="60" t="s">
        <v>166</v>
      </c>
      <c r="E8" s="61" t="s">
        <v>116</v>
      </c>
      <c r="F8" s="62">
        <v>4495</v>
      </c>
      <c r="G8" s="63" t="s">
        <v>46</v>
      </c>
      <c r="H8" s="64" t="s">
        <v>166</v>
      </c>
      <c r="I8" s="57" t="s">
        <v>169</v>
      </c>
      <c r="J8" s="65">
        <v>103.125</v>
      </c>
      <c r="K8" s="57" t="s">
        <v>26</v>
      </c>
      <c r="L8" s="66">
        <v>322.02999999999997</v>
      </c>
      <c r="M8" s="66">
        <f t="shared" si="2"/>
        <v>33209.34375</v>
      </c>
      <c r="N8" s="67" t="s">
        <v>12</v>
      </c>
      <c r="O8" s="67">
        <v>45255</v>
      </c>
      <c r="P8" s="67">
        <v>45323</v>
      </c>
      <c r="Q8" s="64" t="s">
        <v>171</v>
      </c>
      <c r="R8" s="67">
        <v>45356</v>
      </c>
      <c r="S8" s="65">
        <v>103.125</v>
      </c>
      <c r="T8" s="66">
        <v>350</v>
      </c>
      <c r="U8" s="66">
        <v>36093.75</v>
      </c>
      <c r="V8" s="66" t="s">
        <v>207</v>
      </c>
      <c r="W8" s="88" t="s">
        <v>189</v>
      </c>
      <c r="X8" s="67">
        <v>45382</v>
      </c>
      <c r="Y8" s="66" t="s">
        <v>35</v>
      </c>
      <c r="Z8" s="66">
        <f t="shared" si="0"/>
        <v>27.970000000000027</v>
      </c>
      <c r="AA8" s="66">
        <f t="shared" si="0"/>
        <v>2884.40625</v>
      </c>
      <c r="AB8" s="68">
        <f t="shared" si="1"/>
        <v>8.6855261932118122E-2</v>
      </c>
      <c r="AC8" s="69"/>
      <c r="AD8" s="70"/>
      <c r="AE8" s="70"/>
      <c r="AF8" s="69"/>
      <c r="AG8" s="69"/>
      <c r="AH8" s="69"/>
      <c r="AI8" s="70"/>
      <c r="AJ8" s="70"/>
      <c r="AK8" s="79"/>
      <c r="AL8" s="73"/>
      <c r="AM8" s="74"/>
    </row>
    <row r="9" spans="1:39" s="76" customFormat="1" ht="39" customHeight="1" x14ac:dyDescent="0.3">
      <c r="A9" s="57">
        <v>7</v>
      </c>
      <c r="B9" s="58" t="s">
        <v>167</v>
      </c>
      <c r="C9" s="59">
        <v>45251</v>
      </c>
      <c r="D9" s="60" t="s">
        <v>166</v>
      </c>
      <c r="E9" s="61" t="s">
        <v>117</v>
      </c>
      <c r="F9" s="62">
        <v>10470</v>
      </c>
      <c r="G9" s="63" t="s">
        <v>47</v>
      </c>
      <c r="H9" s="64" t="s">
        <v>166</v>
      </c>
      <c r="I9" s="57" t="s">
        <v>169</v>
      </c>
      <c r="J9" s="65">
        <v>0.99</v>
      </c>
      <c r="K9" s="57" t="s">
        <v>26</v>
      </c>
      <c r="L9" s="66">
        <v>371.3</v>
      </c>
      <c r="M9" s="66">
        <f t="shared" si="2"/>
        <v>367.58699999999999</v>
      </c>
      <c r="N9" s="67" t="s">
        <v>12</v>
      </c>
      <c r="O9" s="67">
        <v>45255</v>
      </c>
      <c r="P9" s="67">
        <v>45323</v>
      </c>
      <c r="Q9" s="64" t="s">
        <v>171</v>
      </c>
      <c r="R9" s="67">
        <v>45356</v>
      </c>
      <c r="S9" s="65">
        <v>0.99</v>
      </c>
      <c r="T9" s="66">
        <v>170</v>
      </c>
      <c r="U9" s="66">
        <v>168.3</v>
      </c>
      <c r="V9" s="66" t="s">
        <v>207</v>
      </c>
      <c r="W9" s="88" t="s">
        <v>189</v>
      </c>
      <c r="X9" s="67">
        <v>45382</v>
      </c>
      <c r="Y9" s="66" t="s">
        <v>35</v>
      </c>
      <c r="Z9" s="66">
        <f t="shared" si="0"/>
        <v>-201.3</v>
      </c>
      <c r="AA9" s="66">
        <f t="shared" si="0"/>
        <v>-199.28699999999998</v>
      </c>
      <c r="AB9" s="68">
        <f t="shared" si="1"/>
        <v>-0.54214920549420953</v>
      </c>
      <c r="AC9" s="69"/>
      <c r="AD9" s="70"/>
      <c r="AE9" s="71"/>
      <c r="AF9" s="69"/>
      <c r="AG9" s="69"/>
      <c r="AH9" s="69"/>
      <c r="AI9" s="70"/>
      <c r="AJ9" s="70"/>
      <c r="AK9" s="72"/>
      <c r="AL9" s="73"/>
      <c r="AM9" s="74"/>
    </row>
    <row r="10" spans="1:39" s="76" customFormat="1" ht="30" customHeight="1" x14ac:dyDescent="0.3">
      <c r="A10" s="57">
        <v>8</v>
      </c>
      <c r="B10" s="58" t="s">
        <v>167</v>
      </c>
      <c r="C10" s="59">
        <v>45251</v>
      </c>
      <c r="D10" s="60" t="s">
        <v>166</v>
      </c>
      <c r="E10" s="61" t="s">
        <v>205</v>
      </c>
      <c r="F10" s="62">
        <v>35613</v>
      </c>
      <c r="G10" s="63" t="s">
        <v>48</v>
      </c>
      <c r="H10" s="64" t="s">
        <v>166</v>
      </c>
      <c r="I10" s="57" t="s">
        <v>168</v>
      </c>
      <c r="J10" s="65">
        <v>2.93</v>
      </c>
      <c r="K10" s="57" t="s">
        <v>170</v>
      </c>
      <c r="L10" s="66">
        <v>84399.43</v>
      </c>
      <c r="M10" s="66">
        <f t="shared" si="2"/>
        <v>247290.32989999998</v>
      </c>
      <c r="N10" s="67" t="s">
        <v>12</v>
      </c>
      <c r="O10" s="67">
        <v>45255</v>
      </c>
      <c r="P10" s="67">
        <v>45323</v>
      </c>
      <c r="Q10" s="64" t="s">
        <v>171</v>
      </c>
      <c r="R10" s="67">
        <v>45356</v>
      </c>
      <c r="S10" s="65">
        <v>2.93</v>
      </c>
      <c r="T10" s="66">
        <v>9236.7030716723548</v>
      </c>
      <c r="U10" s="66">
        <v>27063.54</v>
      </c>
      <c r="V10" s="4" t="s">
        <v>207</v>
      </c>
      <c r="W10" s="88" t="s">
        <v>187</v>
      </c>
      <c r="X10" s="67">
        <v>45382</v>
      </c>
      <c r="Y10" s="66" t="s">
        <v>35</v>
      </c>
      <c r="Z10" s="66">
        <f t="shared" si="0"/>
        <v>-75162.72692832764</v>
      </c>
      <c r="AA10" s="66">
        <f t="shared" si="0"/>
        <v>-220226.78989999997</v>
      </c>
      <c r="AB10" s="68">
        <f t="shared" si="1"/>
        <v>-0.89055965103470069</v>
      </c>
      <c r="AC10" s="69"/>
      <c r="AD10" s="70"/>
      <c r="AE10" s="70"/>
      <c r="AF10" s="69"/>
      <c r="AG10" s="69"/>
      <c r="AH10" s="69"/>
      <c r="AI10" s="70"/>
      <c r="AJ10" s="70"/>
      <c r="AK10" s="72"/>
      <c r="AL10" s="73"/>
      <c r="AM10" s="74"/>
    </row>
    <row r="11" spans="1:39" s="76" customFormat="1" ht="30" customHeight="1" x14ac:dyDescent="0.3">
      <c r="A11" s="57">
        <v>9</v>
      </c>
      <c r="B11" s="58" t="s">
        <v>167</v>
      </c>
      <c r="C11" s="59">
        <v>45251</v>
      </c>
      <c r="D11" s="60" t="s">
        <v>166</v>
      </c>
      <c r="E11" s="61" t="s">
        <v>118</v>
      </c>
      <c r="F11" s="62">
        <v>158091</v>
      </c>
      <c r="G11" s="63" t="s">
        <v>49</v>
      </c>
      <c r="H11" s="64" t="s">
        <v>166</v>
      </c>
      <c r="I11" s="57" t="s">
        <v>169</v>
      </c>
      <c r="J11" s="65">
        <v>2.1800000000000002</v>
      </c>
      <c r="K11" s="57" t="s">
        <v>170</v>
      </c>
      <c r="L11" s="66">
        <v>983.05</v>
      </c>
      <c r="M11" s="66">
        <f t="shared" si="2"/>
        <v>2143.049</v>
      </c>
      <c r="N11" s="67" t="s">
        <v>12</v>
      </c>
      <c r="O11" s="67">
        <v>45255</v>
      </c>
      <c r="P11" s="67">
        <v>45323</v>
      </c>
      <c r="Q11" s="64" t="s">
        <v>171</v>
      </c>
      <c r="R11" s="67">
        <v>45356</v>
      </c>
      <c r="S11" s="65">
        <v>2.1800000000000002</v>
      </c>
      <c r="T11" s="66">
        <v>1211.9449541284403</v>
      </c>
      <c r="U11" s="66">
        <v>2642.04</v>
      </c>
      <c r="V11" s="66" t="s">
        <v>209</v>
      </c>
      <c r="W11" s="88" t="s">
        <v>188</v>
      </c>
      <c r="X11" s="67">
        <v>45382</v>
      </c>
      <c r="Y11" s="66" t="s">
        <v>35</v>
      </c>
      <c r="Z11" s="66">
        <f t="shared" si="0"/>
        <v>228.8949541284403</v>
      </c>
      <c r="AA11" s="66">
        <f t="shared" si="0"/>
        <v>498.99099999999999</v>
      </c>
      <c r="AB11" s="68">
        <f t="shared" si="1"/>
        <v>0.2328416195803269</v>
      </c>
      <c r="AC11" s="69"/>
      <c r="AD11" s="70"/>
      <c r="AE11" s="70"/>
      <c r="AF11" s="69"/>
      <c r="AG11" s="69"/>
      <c r="AH11" s="69"/>
      <c r="AI11" s="70"/>
      <c r="AJ11" s="70"/>
      <c r="AK11" s="72"/>
      <c r="AL11" s="73"/>
      <c r="AM11" s="74"/>
    </row>
    <row r="12" spans="1:39" s="76" customFormat="1" ht="30" customHeight="1" x14ac:dyDescent="0.3">
      <c r="A12" s="57">
        <v>10</v>
      </c>
      <c r="B12" s="58" t="s">
        <v>167</v>
      </c>
      <c r="C12" s="59">
        <v>45251</v>
      </c>
      <c r="D12" s="60" t="s">
        <v>166</v>
      </c>
      <c r="E12" s="61" t="s">
        <v>119</v>
      </c>
      <c r="F12" s="62">
        <v>158861</v>
      </c>
      <c r="G12" s="63" t="s">
        <v>50</v>
      </c>
      <c r="H12" s="64" t="s">
        <v>166</v>
      </c>
      <c r="I12" s="57" t="s">
        <v>169</v>
      </c>
      <c r="J12" s="65">
        <v>21.968</v>
      </c>
      <c r="K12" s="57" t="s">
        <v>170</v>
      </c>
      <c r="L12" s="66">
        <v>2043.41</v>
      </c>
      <c r="M12" s="66">
        <f t="shared" si="2"/>
        <v>44889.630880000004</v>
      </c>
      <c r="N12" s="67" t="s">
        <v>12</v>
      </c>
      <c r="O12" s="67">
        <v>45255</v>
      </c>
      <c r="P12" s="67">
        <v>45323</v>
      </c>
      <c r="Q12" s="64" t="s">
        <v>171</v>
      </c>
      <c r="R12" s="67">
        <v>45356</v>
      </c>
      <c r="S12" s="65">
        <v>21.968</v>
      </c>
      <c r="T12" s="66">
        <v>715.14930808448651</v>
      </c>
      <c r="U12" s="66">
        <v>15710.4</v>
      </c>
      <c r="V12" s="66" t="s">
        <v>209</v>
      </c>
      <c r="W12" s="88" t="s">
        <v>188</v>
      </c>
      <c r="X12" s="67">
        <v>45382</v>
      </c>
      <c r="Y12" s="66" t="s">
        <v>35</v>
      </c>
      <c r="Z12" s="66">
        <f t="shared" si="0"/>
        <v>-1328.2606919155137</v>
      </c>
      <c r="AA12" s="66">
        <f t="shared" si="0"/>
        <v>-29179.230880000003</v>
      </c>
      <c r="AB12" s="68">
        <f t="shared" si="1"/>
        <v>-0.65002162655341489</v>
      </c>
      <c r="AC12" s="69"/>
      <c r="AD12" s="70"/>
      <c r="AE12" s="70"/>
      <c r="AF12" s="71"/>
      <c r="AG12" s="69"/>
      <c r="AH12" s="69"/>
      <c r="AI12" s="70"/>
      <c r="AJ12" s="70"/>
      <c r="AK12" s="72"/>
      <c r="AL12" s="73"/>
      <c r="AM12" s="74"/>
    </row>
    <row r="13" spans="1:39" s="76" customFormat="1" ht="30" customHeight="1" x14ac:dyDescent="0.3">
      <c r="A13" s="57">
        <v>11</v>
      </c>
      <c r="B13" s="58" t="s">
        <v>167</v>
      </c>
      <c r="C13" s="59">
        <v>45251</v>
      </c>
      <c r="D13" s="60" t="s">
        <v>166</v>
      </c>
      <c r="E13" s="61" t="s">
        <v>120</v>
      </c>
      <c r="F13" s="62">
        <v>158860</v>
      </c>
      <c r="G13" s="63" t="s">
        <v>51</v>
      </c>
      <c r="H13" s="64" t="s">
        <v>166</v>
      </c>
      <c r="I13" s="57" t="s">
        <v>169</v>
      </c>
      <c r="J13" s="65">
        <v>1.38</v>
      </c>
      <c r="K13" s="57" t="s">
        <v>170</v>
      </c>
      <c r="L13" s="66">
        <v>1236.83</v>
      </c>
      <c r="M13" s="66">
        <f t="shared" si="2"/>
        <v>1706.8253999999997</v>
      </c>
      <c r="N13" s="67" t="s">
        <v>12</v>
      </c>
      <c r="O13" s="67">
        <v>45255</v>
      </c>
      <c r="P13" s="67">
        <v>45323</v>
      </c>
      <c r="Q13" s="64" t="s">
        <v>171</v>
      </c>
      <c r="R13" s="67">
        <v>45356</v>
      </c>
      <c r="S13" s="65">
        <v>1.38</v>
      </c>
      <c r="T13" s="66">
        <v>714.78260869565224</v>
      </c>
      <c r="U13" s="66">
        <v>986.4</v>
      </c>
      <c r="V13" s="66" t="s">
        <v>209</v>
      </c>
      <c r="W13" s="88" t="s">
        <v>188</v>
      </c>
      <c r="X13" s="67">
        <v>45382</v>
      </c>
      <c r="Y13" s="66" t="s">
        <v>35</v>
      </c>
      <c r="Z13" s="66">
        <f t="shared" si="0"/>
        <v>-522.04739130434768</v>
      </c>
      <c r="AA13" s="66">
        <f t="shared" si="0"/>
        <v>-720.42539999999974</v>
      </c>
      <c r="AB13" s="68">
        <f t="shared" si="1"/>
        <v>-0.42208500060990417</v>
      </c>
      <c r="AC13" s="69"/>
      <c r="AD13" s="70"/>
      <c r="AE13" s="71"/>
      <c r="AF13" s="71"/>
      <c r="AG13" s="69"/>
      <c r="AH13" s="71"/>
      <c r="AI13" s="70"/>
      <c r="AJ13" s="70"/>
      <c r="AK13" s="72"/>
      <c r="AL13" s="73"/>
      <c r="AM13" s="74"/>
    </row>
    <row r="14" spans="1:39" s="76" customFormat="1" ht="30" customHeight="1" x14ac:dyDescent="0.3">
      <c r="A14" s="57">
        <v>12</v>
      </c>
      <c r="B14" s="58" t="s">
        <v>167</v>
      </c>
      <c r="C14" s="59">
        <v>45251</v>
      </c>
      <c r="D14" s="60" t="s">
        <v>166</v>
      </c>
      <c r="E14" s="61" t="s">
        <v>121</v>
      </c>
      <c r="F14" s="62">
        <v>171444</v>
      </c>
      <c r="G14" s="63" t="s">
        <v>52</v>
      </c>
      <c r="H14" s="64" t="s">
        <v>166</v>
      </c>
      <c r="I14" s="57" t="s">
        <v>168</v>
      </c>
      <c r="J14" s="65">
        <v>42.57</v>
      </c>
      <c r="K14" s="57" t="s">
        <v>170</v>
      </c>
      <c r="L14" s="66">
        <v>278.42</v>
      </c>
      <c r="M14" s="66">
        <f t="shared" si="2"/>
        <v>11852.339400000001</v>
      </c>
      <c r="N14" s="67" t="s">
        <v>12</v>
      </c>
      <c r="O14" s="67">
        <v>45255</v>
      </c>
      <c r="P14" s="67">
        <v>45323</v>
      </c>
      <c r="Q14" s="64" t="s">
        <v>171</v>
      </c>
      <c r="R14" s="67">
        <v>45356</v>
      </c>
      <c r="S14" s="65">
        <v>42.57</v>
      </c>
      <c r="T14" s="66">
        <v>157.63824289405684</v>
      </c>
      <c r="U14" s="66">
        <v>6710.66</v>
      </c>
      <c r="V14" s="4" t="s">
        <v>207</v>
      </c>
      <c r="W14" s="88" t="s">
        <v>187</v>
      </c>
      <c r="X14" s="67">
        <v>45382</v>
      </c>
      <c r="Y14" s="66" t="s">
        <v>35</v>
      </c>
      <c r="Z14" s="66">
        <f t="shared" si="0"/>
        <v>-120.78175710594317</v>
      </c>
      <c r="AA14" s="66">
        <f t="shared" si="0"/>
        <v>-5141.6794000000009</v>
      </c>
      <c r="AB14" s="68">
        <f t="shared" si="1"/>
        <v>-0.43381135373156798</v>
      </c>
      <c r="AC14" s="75"/>
      <c r="AD14" s="70"/>
      <c r="AE14" s="70"/>
      <c r="AF14" s="75"/>
      <c r="AG14" s="70"/>
      <c r="AH14" s="71"/>
      <c r="AI14" s="70"/>
      <c r="AJ14" s="70"/>
      <c r="AK14" s="72"/>
      <c r="AL14" s="73"/>
      <c r="AM14" s="74"/>
    </row>
    <row r="15" spans="1:39" s="76" customFormat="1" ht="30" customHeight="1" x14ac:dyDescent="0.3">
      <c r="A15" s="57">
        <v>13</v>
      </c>
      <c r="B15" s="58" t="s">
        <v>167</v>
      </c>
      <c r="C15" s="59">
        <v>45251</v>
      </c>
      <c r="D15" s="60" t="s">
        <v>166</v>
      </c>
      <c r="E15" s="61" t="s">
        <v>122</v>
      </c>
      <c r="F15" s="62">
        <v>174799</v>
      </c>
      <c r="G15" s="63" t="s">
        <v>53</v>
      </c>
      <c r="H15" s="64" t="s">
        <v>166</v>
      </c>
      <c r="I15" s="57" t="s">
        <v>168</v>
      </c>
      <c r="J15" s="65">
        <v>4.57</v>
      </c>
      <c r="K15" s="57" t="s">
        <v>170</v>
      </c>
      <c r="L15" s="66">
        <v>2402.8000000000002</v>
      </c>
      <c r="M15" s="66">
        <f t="shared" si="2"/>
        <v>10980.796000000002</v>
      </c>
      <c r="N15" s="67" t="s">
        <v>12</v>
      </c>
      <c r="O15" s="67">
        <v>45255</v>
      </c>
      <c r="P15" s="67">
        <v>45323</v>
      </c>
      <c r="Q15" s="64" t="s">
        <v>171</v>
      </c>
      <c r="R15" s="67">
        <v>45356</v>
      </c>
      <c r="S15" s="65">
        <v>4.57</v>
      </c>
      <c r="T15" s="66">
        <v>1481.2713347921224</v>
      </c>
      <c r="U15" s="66">
        <v>6769.41</v>
      </c>
      <c r="V15" s="4" t="s">
        <v>207</v>
      </c>
      <c r="W15" s="88" t="s">
        <v>187</v>
      </c>
      <c r="X15" s="67">
        <v>45382</v>
      </c>
      <c r="Y15" s="66" t="s">
        <v>35</v>
      </c>
      <c r="Z15" s="66">
        <f t="shared" si="0"/>
        <v>-921.52866520787779</v>
      </c>
      <c r="AA15" s="66">
        <f t="shared" si="0"/>
        <v>-4211.3860000000022</v>
      </c>
      <c r="AB15" s="68">
        <f t="shared" si="1"/>
        <v>-0.38352283386377461</v>
      </c>
      <c r="AC15" s="69"/>
      <c r="AD15" s="70"/>
      <c r="AE15" s="71"/>
      <c r="AF15" s="71"/>
      <c r="AG15" s="69"/>
      <c r="AH15" s="71"/>
      <c r="AI15" s="70"/>
      <c r="AJ15" s="70"/>
      <c r="AK15" s="72"/>
      <c r="AL15" s="73"/>
      <c r="AM15" s="74"/>
    </row>
    <row r="16" spans="1:39" s="76" customFormat="1" ht="30" customHeight="1" x14ac:dyDescent="0.3">
      <c r="A16" s="57">
        <v>14</v>
      </c>
      <c r="B16" s="58" t="s">
        <v>167</v>
      </c>
      <c r="C16" s="59">
        <v>45251</v>
      </c>
      <c r="D16" s="60" t="s">
        <v>166</v>
      </c>
      <c r="E16" s="61" t="s">
        <v>121</v>
      </c>
      <c r="F16" s="62">
        <v>178209</v>
      </c>
      <c r="G16" s="63" t="s">
        <v>52</v>
      </c>
      <c r="H16" s="64" t="s">
        <v>166</v>
      </c>
      <c r="I16" s="57" t="s">
        <v>168</v>
      </c>
      <c r="J16" s="65">
        <v>26.88</v>
      </c>
      <c r="K16" s="57" t="s">
        <v>170</v>
      </c>
      <c r="L16" s="66">
        <v>278.42</v>
      </c>
      <c r="M16" s="66">
        <f t="shared" si="2"/>
        <v>7483.9296000000004</v>
      </c>
      <c r="N16" s="67" t="s">
        <v>12</v>
      </c>
      <c r="O16" s="67">
        <v>45255</v>
      </c>
      <c r="P16" s="67">
        <v>45323</v>
      </c>
      <c r="Q16" s="64" t="s">
        <v>171</v>
      </c>
      <c r="R16" s="67">
        <v>45356</v>
      </c>
      <c r="S16" s="65">
        <v>26.88</v>
      </c>
      <c r="T16" s="66">
        <v>157.63824289405684</v>
      </c>
      <c r="U16" s="66">
        <v>4237.3159689922477</v>
      </c>
      <c r="V16" s="4" t="s">
        <v>207</v>
      </c>
      <c r="W16" s="88" t="s">
        <v>187</v>
      </c>
      <c r="X16" s="67">
        <v>45382</v>
      </c>
      <c r="Y16" s="66" t="s">
        <v>35</v>
      </c>
      <c r="Z16" s="66">
        <f t="shared" si="0"/>
        <v>-120.78175710594317</v>
      </c>
      <c r="AA16" s="66">
        <f t="shared" si="0"/>
        <v>-3246.6136310077527</v>
      </c>
      <c r="AB16" s="68">
        <f t="shared" si="1"/>
        <v>-0.43381135373156798</v>
      </c>
      <c r="AC16" s="69"/>
      <c r="AD16" s="70"/>
      <c r="AE16" s="71"/>
      <c r="AF16" s="71"/>
      <c r="AG16" s="69"/>
      <c r="AH16" s="69"/>
      <c r="AI16" s="70"/>
      <c r="AJ16" s="70"/>
      <c r="AK16" s="72"/>
      <c r="AL16" s="73"/>
      <c r="AM16" s="74"/>
    </row>
    <row r="17" spans="1:39" s="76" customFormat="1" ht="38.25" customHeight="1" x14ac:dyDescent="0.3">
      <c r="A17" s="57">
        <v>15</v>
      </c>
      <c r="B17" s="58" t="s">
        <v>167</v>
      </c>
      <c r="C17" s="59">
        <v>45251</v>
      </c>
      <c r="D17" s="60" t="s">
        <v>166</v>
      </c>
      <c r="E17" s="61" t="s">
        <v>123</v>
      </c>
      <c r="F17" s="62">
        <v>207769</v>
      </c>
      <c r="G17" s="63" t="s">
        <v>54</v>
      </c>
      <c r="H17" s="64" t="s">
        <v>166</v>
      </c>
      <c r="I17" s="57" t="s">
        <v>168</v>
      </c>
      <c r="J17" s="65">
        <v>2.66</v>
      </c>
      <c r="K17" s="57" t="s">
        <v>170</v>
      </c>
      <c r="L17" s="66">
        <v>430.87</v>
      </c>
      <c r="M17" s="66">
        <f t="shared" si="2"/>
        <v>1146.1142</v>
      </c>
      <c r="N17" s="67" t="s">
        <v>12</v>
      </c>
      <c r="O17" s="67">
        <v>45255</v>
      </c>
      <c r="P17" s="67">
        <v>45323</v>
      </c>
      <c r="Q17" s="64" t="s">
        <v>171</v>
      </c>
      <c r="R17" s="67">
        <v>45356</v>
      </c>
      <c r="S17" s="65">
        <v>2.66</v>
      </c>
      <c r="T17" s="66">
        <v>180.57894736842107</v>
      </c>
      <c r="U17" s="66">
        <v>480.34000000000009</v>
      </c>
      <c r="V17" s="4" t="s">
        <v>207</v>
      </c>
      <c r="W17" s="88" t="s">
        <v>187</v>
      </c>
      <c r="X17" s="67">
        <v>45382</v>
      </c>
      <c r="Y17" s="66" t="s">
        <v>35</v>
      </c>
      <c r="Z17" s="66">
        <f t="shared" si="0"/>
        <v>-250.29105263157894</v>
      </c>
      <c r="AA17" s="66">
        <f t="shared" si="0"/>
        <v>-665.77419999999984</v>
      </c>
      <c r="AB17" s="68">
        <f t="shared" si="1"/>
        <v>-0.58089691236702246</v>
      </c>
      <c r="AC17" s="69"/>
      <c r="AD17" s="70"/>
      <c r="AE17" s="70"/>
      <c r="AF17" s="71"/>
      <c r="AG17" s="69"/>
      <c r="AH17" s="69"/>
      <c r="AI17" s="70"/>
      <c r="AJ17" s="70"/>
      <c r="AK17" s="72"/>
      <c r="AL17" s="73"/>
      <c r="AM17" s="74"/>
    </row>
    <row r="18" spans="1:39" s="76" customFormat="1" ht="38.25" customHeight="1" x14ac:dyDescent="0.3">
      <c r="A18" s="57">
        <v>16</v>
      </c>
      <c r="B18" s="58" t="s">
        <v>167</v>
      </c>
      <c r="C18" s="59">
        <v>45251</v>
      </c>
      <c r="D18" s="60" t="s">
        <v>166</v>
      </c>
      <c r="E18" s="61" t="s">
        <v>124</v>
      </c>
      <c r="F18" s="62">
        <v>242179</v>
      </c>
      <c r="G18" s="63" t="s">
        <v>55</v>
      </c>
      <c r="H18" s="64" t="s">
        <v>166</v>
      </c>
      <c r="I18" s="57" t="s">
        <v>169</v>
      </c>
      <c r="J18" s="65">
        <v>6.9109999999999996</v>
      </c>
      <c r="K18" s="57" t="s">
        <v>170</v>
      </c>
      <c r="L18" s="66">
        <v>294.99</v>
      </c>
      <c r="M18" s="66">
        <f t="shared" si="2"/>
        <v>2038.67589</v>
      </c>
      <c r="N18" s="67" t="s">
        <v>12</v>
      </c>
      <c r="O18" s="67">
        <v>45255</v>
      </c>
      <c r="P18" s="67">
        <v>45323</v>
      </c>
      <c r="Q18" s="64" t="s">
        <v>171</v>
      </c>
      <c r="R18" s="67">
        <v>45356</v>
      </c>
      <c r="S18" s="65">
        <v>6.9109999999999996</v>
      </c>
      <c r="T18" s="66">
        <v>78.859788742584286</v>
      </c>
      <c r="U18" s="66">
        <v>545</v>
      </c>
      <c r="V18" s="66" t="s">
        <v>209</v>
      </c>
      <c r="W18" s="88" t="s">
        <v>188</v>
      </c>
      <c r="X18" s="67">
        <v>45382</v>
      </c>
      <c r="Y18" s="66" t="s">
        <v>35</v>
      </c>
      <c r="Z18" s="66">
        <f t="shared" si="0"/>
        <v>-216.13021125741574</v>
      </c>
      <c r="AA18" s="66">
        <f t="shared" si="0"/>
        <v>-1493.67589</v>
      </c>
      <c r="AB18" s="68">
        <f t="shared" si="1"/>
        <v>-0.73266962018175441</v>
      </c>
      <c r="AC18" s="80"/>
      <c r="AD18" s="70"/>
      <c r="AE18" s="70"/>
      <c r="AF18" s="71"/>
      <c r="AG18" s="69"/>
      <c r="AH18" s="69"/>
      <c r="AI18" s="70"/>
      <c r="AJ18" s="70"/>
      <c r="AK18" s="72"/>
      <c r="AL18" s="73"/>
      <c r="AM18" s="74"/>
    </row>
    <row r="19" spans="1:39" s="76" customFormat="1" ht="30" customHeight="1" x14ac:dyDescent="0.3">
      <c r="A19" s="57">
        <v>17</v>
      </c>
      <c r="B19" s="58" t="s">
        <v>167</v>
      </c>
      <c r="C19" s="59">
        <v>45251</v>
      </c>
      <c r="D19" s="60" t="s">
        <v>166</v>
      </c>
      <c r="E19" s="61" t="s">
        <v>125</v>
      </c>
      <c r="F19" s="62">
        <v>275936</v>
      </c>
      <c r="G19" s="63" t="s">
        <v>56</v>
      </c>
      <c r="H19" s="64" t="s">
        <v>166</v>
      </c>
      <c r="I19" s="57" t="s">
        <v>168</v>
      </c>
      <c r="J19" s="65">
        <v>0.58799999999999997</v>
      </c>
      <c r="K19" s="57" t="s">
        <v>170</v>
      </c>
      <c r="L19" s="66">
        <v>7011.22</v>
      </c>
      <c r="M19" s="66">
        <f t="shared" si="2"/>
        <v>4122.5973599999998</v>
      </c>
      <c r="N19" s="67" t="s">
        <v>12</v>
      </c>
      <c r="O19" s="67">
        <v>45255</v>
      </c>
      <c r="P19" s="67">
        <v>45323</v>
      </c>
      <c r="Q19" s="64" t="s">
        <v>171</v>
      </c>
      <c r="R19" s="67">
        <v>45356</v>
      </c>
      <c r="S19" s="65">
        <v>0.58799999999999997</v>
      </c>
      <c r="T19" s="66">
        <v>3326.7687074829932</v>
      </c>
      <c r="U19" s="66">
        <v>1956.1399999999999</v>
      </c>
      <c r="V19" s="4" t="s">
        <v>207</v>
      </c>
      <c r="W19" s="88" t="s">
        <v>187</v>
      </c>
      <c r="X19" s="67">
        <v>45382</v>
      </c>
      <c r="Y19" s="66" t="s">
        <v>35</v>
      </c>
      <c r="Z19" s="66">
        <f t="shared" si="0"/>
        <v>-3684.451292517007</v>
      </c>
      <c r="AA19" s="66">
        <f t="shared" si="0"/>
        <v>-2166.4573599999999</v>
      </c>
      <c r="AB19" s="68">
        <f t="shared" si="1"/>
        <v>-0.5255078706012658</v>
      </c>
      <c r="AC19" s="80"/>
      <c r="AD19" s="70"/>
      <c r="AE19" s="70"/>
      <c r="AF19" s="71"/>
      <c r="AG19" s="69"/>
      <c r="AH19" s="69"/>
      <c r="AI19" s="70"/>
      <c r="AJ19" s="70"/>
      <c r="AK19" s="72"/>
      <c r="AL19" s="73"/>
      <c r="AM19" s="74"/>
    </row>
    <row r="20" spans="1:39" s="76" customFormat="1" ht="35.25" customHeight="1" x14ac:dyDescent="0.3">
      <c r="A20" s="57">
        <v>18</v>
      </c>
      <c r="B20" s="58" t="s">
        <v>167</v>
      </c>
      <c r="C20" s="59">
        <v>45251</v>
      </c>
      <c r="D20" s="60" t="s">
        <v>166</v>
      </c>
      <c r="E20" s="61" t="s">
        <v>126</v>
      </c>
      <c r="F20" s="62">
        <v>326016</v>
      </c>
      <c r="G20" s="63" t="s">
        <v>57</v>
      </c>
      <c r="H20" s="64" t="s">
        <v>166</v>
      </c>
      <c r="I20" s="57" t="s">
        <v>168</v>
      </c>
      <c r="J20" s="65">
        <v>0.81</v>
      </c>
      <c r="K20" s="57" t="s">
        <v>170</v>
      </c>
      <c r="L20" s="66">
        <v>33251.53</v>
      </c>
      <c r="M20" s="66">
        <f t="shared" si="2"/>
        <v>26933.739300000001</v>
      </c>
      <c r="N20" s="67" t="s">
        <v>12</v>
      </c>
      <c r="O20" s="67">
        <v>45255</v>
      </c>
      <c r="P20" s="67">
        <v>45323</v>
      </c>
      <c r="Q20" s="64" t="s">
        <v>171</v>
      </c>
      <c r="R20" s="67">
        <v>45356</v>
      </c>
      <c r="S20" s="65">
        <v>0.81</v>
      </c>
      <c r="T20" s="66">
        <v>9639.0617283950614</v>
      </c>
      <c r="U20" s="66">
        <v>7807.64</v>
      </c>
      <c r="V20" s="4" t="s">
        <v>207</v>
      </c>
      <c r="W20" s="88" t="s">
        <v>187</v>
      </c>
      <c r="X20" s="67">
        <v>45382</v>
      </c>
      <c r="Y20" s="66" t="s">
        <v>35</v>
      </c>
      <c r="Z20" s="66">
        <f t="shared" si="0"/>
        <v>-23612.468271604936</v>
      </c>
      <c r="AA20" s="66">
        <f t="shared" si="0"/>
        <v>-19126.099300000002</v>
      </c>
      <c r="AB20" s="68">
        <f t="shared" si="1"/>
        <v>-0.71011674565365679</v>
      </c>
      <c r="AC20" s="80"/>
      <c r="AD20" s="70"/>
      <c r="AE20" s="70"/>
      <c r="AF20" s="71"/>
      <c r="AG20" s="69"/>
      <c r="AH20" s="69"/>
      <c r="AI20" s="70"/>
      <c r="AJ20" s="70"/>
      <c r="AK20" s="72"/>
      <c r="AL20" s="73"/>
      <c r="AM20" s="74"/>
    </row>
    <row r="21" spans="1:39" s="76" customFormat="1" ht="30" customHeight="1" x14ac:dyDescent="0.3">
      <c r="A21" s="57">
        <v>19</v>
      </c>
      <c r="B21" s="58" t="s">
        <v>167</v>
      </c>
      <c r="C21" s="59">
        <v>45251</v>
      </c>
      <c r="D21" s="60" t="s">
        <v>166</v>
      </c>
      <c r="E21" s="61" t="s">
        <v>186</v>
      </c>
      <c r="F21" s="62">
        <v>340182</v>
      </c>
      <c r="G21" s="63" t="s">
        <v>58</v>
      </c>
      <c r="H21" s="64" t="s">
        <v>166</v>
      </c>
      <c r="I21" s="57" t="s">
        <v>168</v>
      </c>
      <c r="J21" s="65">
        <v>3.976</v>
      </c>
      <c r="K21" s="57" t="s">
        <v>170</v>
      </c>
      <c r="L21" s="66">
        <v>1471.49</v>
      </c>
      <c r="M21" s="66">
        <f t="shared" si="2"/>
        <v>5850.6442399999996</v>
      </c>
      <c r="N21" s="67" t="s">
        <v>12</v>
      </c>
      <c r="O21" s="67">
        <v>45255</v>
      </c>
      <c r="P21" s="67">
        <v>45323</v>
      </c>
      <c r="Q21" s="64" t="s">
        <v>171</v>
      </c>
      <c r="R21" s="67">
        <v>45356</v>
      </c>
      <c r="S21" s="65">
        <v>3.976</v>
      </c>
      <c r="T21" s="66">
        <v>1483.6443661971832</v>
      </c>
      <c r="U21" s="66">
        <v>5898.97</v>
      </c>
      <c r="V21" s="4" t="s">
        <v>207</v>
      </c>
      <c r="W21" s="88" t="s">
        <v>187</v>
      </c>
      <c r="X21" s="67">
        <v>45382</v>
      </c>
      <c r="Y21" s="66" t="s">
        <v>35</v>
      </c>
      <c r="Z21" s="66">
        <f t="shared" si="0"/>
        <v>12.154366197183208</v>
      </c>
      <c r="AA21" s="66">
        <f t="shared" si="0"/>
        <v>48.325760000000628</v>
      </c>
      <c r="AB21" s="68">
        <f t="shared" si="1"/>
        <v>8.25990404092658E-3</v>
      </c>
      <c r="AC21" s="80"/>
      <c r="AD21" s="70"/>
      <c r="AE21" s="70"/>
      <c r="AF21" s="71"/>
      <c r="AG21" s="69"/>
      <c r="AH21" s="69"/>
      <c r="AI21" s="70"/>
      <c r="AJ21" s="70"/>
      <c r="AK21" s="72"/>
      <c r="AL21" s="73"/>
      <c r="AM21" s="74"/>
    </row>
    <row r="22" spans="1:39" s="76" customFormat="1" ht="30" customHeight="1" x14ac:dyDescent="0.3">
      <c r="A22" s="57">
        <v>20</v>
      </c>
      <c r="B22" s="58" t="s">
        <v>167</v>
      </c>
      <c r="C22" s="59">
        <v>45251</v>
      </c>
      <c r="D22" s="60" t="s">
        <v>166</v>
      </c>
      <c r="E22" s="61" t="s">
        <v>127</v>
      </c>
      <c r="F22" s="62">
        <v>344994</v>
      </c>
      <c r="G22" s="63" t="s">
        <v>59</v>
      </c>
      <c r="H22" s="64" t="s">
        <v>166</v>
      </c>
      <c r="I22" s="57" t="s">
        <v>168</v>
      </c>
      <c r="J22" s="65">
        <v>1.45</v>
      </c>
      <c r="K22" s="57" t="s">
        <v>170</v>
      </c>
      <c r="L22" s="66">
        <v>776.09</v>
      </c>
      <c r="M22" s="66">
        <f t="shared" si="2"/>
        <v>1125.3305</v>
      </c>
      <c r="N22" s="67" t="s">
        <v>12</v>
      </c>
      <c r="O22" s="67">
        <v>45255</v>
      </c>
      <c r="P22" s="67">
        <v>45323</v>
      </c>
      <c r="Q22" s="64" t="s">
        <v>171</v>
      </c>
      <c r="R22" s="67">
        <v>45356</v>
      </c>
      <c r="S22" s="65">
        <v>1.45</v>
      </c>
      <c r="T22" s="66">
        <v>915.68965517241384</v>
      </c>
      <c r="U22" s="66">
        <v>1327.75</v>
      </c>
      <c r="V22" s="4" t="s">
        <v>207</v>
      </c>
      <c r="W22" s="88" t="s">
        <v>187</v>
      </c>
      <c r="X22" s="67">
        <v>45382</v>
      </c>
      <c r="Y22" s="66" t="s">
        <v>35</v>
      </c>
      <c r="Z22" s="66">
        <f t="shared" si="0"/>
        <v>139.5996551724138</v>
      </c>
      <c r="AA22" s="66">
        <f t="shared" si="0"/>
        <v>202.41949999999997</v>
      </c>
      <c r="AB22" s="68">
        <f t="shared" si="1"/>
        <v>0.17987560099010924</v>
      </c>
      <c r="AC22" s="80"/>
      <c r="AD22" s="70"/>
      <c r="AE22" s="70"/>
      <c r="AF22" s="71"/>
      <c r="AG22" s="69"/>
      <c r="AH22" s="69"/>
      <c r="AI22" s="70"/>
      <c r="AJ22" s="70"/>
      <c r="AK22" s="72"/>
      <c r="AL22" s="73"/>
      <c r="AM22" s="74"/>
    </row>
    <row r="23" spans="1:39" s="76" customFormat="1" ht="39.75" customHeight="1" x14ac:dyDescent="0.3">
      <c r="A23" s="57">
        <v>21</v>
      </c>
      <c r="B23" s="58" t="s">
        <v>167</v>
      </c>
      <c r="C23" s="59">
        <v>45251</v>
      </c>
      <c r="D23" s="60" t="s">
        <v>166</v>
      </c>
      <c r="E23" s="61" t="s">
        <v>128</v>
      </c>
      <c r="F23" s="62">
        <v>346389</v>
      </c>
      <c r="G23" s="63" t="s">
        <v>60</v>
      </c>
      <c r="H23" s="64" t="s">
        <v>166</v>
      </c>
      <c r="I23" s="57" t="s">
        <v>168</v>
      </c>
      <c r="J23" s="65">
        <v>1.07</v>
      </c>
      <c r="K23" s="57" t="s">
        <v>170</v>
      </c>
      <c r="L23" s="66">
        <v>6758.35</v>
      </c>
      <c r="M23" s="66">
        <f t="shared" si="2"/>
        <v>7231.4345000000012</v>
      </c>
      <c r="N23" s="67" t="s">
        <v>12</v>
      </c>
      <c r="O23" s="67">
        <v>45255</v>
      </c>
      <c r="P23" s="67">
        <v>45323</v>
      </c>
      <c r="Q23" s="64" t="s">
        <v>171</v>
      </c>
      <c r="R23" s="67">
        <v>45356</v>
      </c>
      <c r="S23" s="65">
        <v>1.07</v>
      </c>
      <c r="T23" s="66">
        <v>3129.6728971962616</v>
      </c>
      <c r="U23" s="66">
        <v>3348.75</v>
      </c>
      <c r="V23" s="4" t="s">
        <v>207</v>
      </c>
      <c r="W23" s="88" t="s">
        <v>187</v>
      </c>
      <c r="X23" s="67">
        <v>45382</v>
      </c>
      <c r="Y23" s="66" t="s">
        <v>35</v>
      </c>
      <c r="Z23" s="66">
        <f t="shared" si="0"/>
        <v>-3628.6771028037388</v>
      </c>
      <c r="AA23" s="66">
        <f t="shared" si="0"/>
        <v>-3882.6845000000012</v>
      </c>
      <c r="AB23" s="68">
        <f t="shared" si="1"/>
        <v>-0.53691760604344818</v>
      </c>
      <c r="AC23" s="80"/>
      <c r="AD23" s="70"/>
      <c r="AE23" s="70"/>
      <c r="AF23" s="71"/>
      <c r="AG23" s="69"/>
      <c r="AH23" s="69"/>
      <c r="AI23" s="70"/>
      <c r="AJ23" s="70"/>
      <c r="AK23" s="72"/>
      <c r="AL23" s="73"/>
      <c r="AM23" s="74"/>
    </row>
    <row r="24" spans="1:39" s="76" customFormat="1" ht="42" customHeight="1" x14ac:dyDescent="0.3">
      <c r="A24" s="57">
        <v>22</v>
      </c>
      <c r="B24" s="58" t="s">
        <v>167</v>
      </c>
      <c r="C24" s="59">
        <v>45251</v>
      </c>
      <c r="D24" s="60" t="s">
        <v>166</v>
      </c>
      <c r="E24" s="61" t="s">
        <v>129</v>
      </c>
      <c r="F24" s="62">
        <v>448556</v>
      </c>
      <c r="G24" s="63" t="s">
        <v>61</v>
      </c>
      <c r="H24" s="64" t="s">
        <v>166</v>
      </c>
      <c r="I24" s="57" t="s">
        <v>169</v>
      </c>
      <c r="J24" s="65">
        <v>32.15</v>
      </c>
      <c r="K24" s="57" t="s">
        <v>170</v>
      </c>
      <c r="L24" s="66">
        <v>4876.7700000000004</v>
      </c>
      <c r="M24" s="66">
        <f t="shared" si="2"/>
        <v>156788.15549999999</v>
      </c>
      <c r="N24" s="67" t="s">
        <v>12</v>
      </c>
      <c r="O24" s="67">
        <v>45255</v>
      </c>
      <c r="P24" s="67">
        <v>45323</v>
      </c>
      <c r="Q24" s="64" t="s">
        <v>171</v>
      </c>
      <c r="R24" s="67">
        <v>45356</v>
      </c>
      <c r="S24" s="65">
        <v>32.15</v>
      </c>
      <c r="T24" s="66">
        <v>688.646967340591</v>
      </c>
      <c r="U24" s="66">
        <v>22140</v>
      </c>
      <c r="V24" s="66" t="s">
        <v>209</v>
      </c>
      <c r="W24" s="88" t="s">
        <v>188</v>
      </c>
      <c r="X24" s="67">
        <v>45382</v>
      </c>
      <c r="Y24" s="66" t="s">
        <v>35</v>
      </c>
      <c r="Z24" s="66">
        <f t="shared" si="0"/>
        <v>-4188.1230326594095</v>
      </c>
      <c r="AA24" s="66">
        <f t="shared" si="0"/>
        <v>-134648.15549999999</v>
      </c>
      <c r="AB24" s="68">
        <f t="shared" si="1"/>
        <v>-0.85879035358637146</v>
      </c>
      <c r="AC24" s="80"/>
      <c r="AD24" s="70"/>
      <c r="AE24" s="70"/>
      <c r="AF24" s="71"/>
      <c r="AG24" s="69"/>
      <c r="AH24" s="69"/>
      <c r="AI24" s="70"/>
      <c r="AJ24" s="70"/>
      <c r="AK24" s="72"/>
      <c r="AL24" s="73"/>
      <c r="AM24" s="74"/>
    </row>
    <row r="25" spans="1:39" s="76" customFormat="1" ht="39.75" customHeight="1" x14ac:dyDescent="0.3">
      <c r="A25" s="57">
        <v>23</v>
      </c>
      <c r="B25" s="58" t="s">
        <v>167</v>
      </c>
      <c r="C25" s="59">
        <v>45251</v>
      </c>
      <c r="D25" s="60" t="s">
        <v>166</v>
      </c>
      <c r="E25" s="61" t="s">
        <v>130</v>
      </c>
      <c r="F25" s="62">
        <v>540215</v>
      </c>
      <c r="G25" s="63" t="s">
        <v>62</v>
      </c>
      <c r="H25" s="64" t="s">
        <v>166</v>
      </c>
      <c r="I25" s="57" t="s">
        <v>168</v>
      </c>
      <c r="J25" s="65">
        <v>9.1999999999999998E-2</v>
      </c>
      <c r="K25" s="57" t="s">
        <v>170</v>
      </c>
      <c r="L25" s="66">
        <v>28230.04</v>
      </c>
      <c r="M25" s="66">
        <f t="shared" si="2"/>
        <v>2597.1636800000001</v>
      </c>
      <c r="N25" s="67" t="s">
        <v>12</v>
      </c>
      <c r="O25" s="67">
        <v>45255</v>
      </c>
      <c r="P25" s="67">
        <v>45323</v>
      </c>
      <c r="Q25" s="64" t="s">
        <v>171</v>
      </c>
      <c r="R25" s="67">
        <v>45356</v>
      </c>
      <c r="S25" s="65">
        <v>9.1999999999999998E-2</v>
      </c>
      <c r="T25" s="66">
        <v>6400.7674144037783</v>
      </c>
      <c r="U25" s="66">
        <v>588.87060212514757</v>
      </c>
      <c r="V25" s="4" t="s">
        <v>207</v>
      </c>
      <c r="W25" s="88" t="s">
        <v>187</v>
      </c>
      <c r="X25" s="67">
        <v>45382</v>
      </c>
      <c r="Y25" s="66" t="s">
        <v>35</v>
      </c>
      <c r="Z25" s="66">
        <f t="shared" si="0"/>
        <v>-21829.272585596224</v>
      </c>
      <c r="AA25" s="66">
        <f t="shared" si="0"/>
        <v>-2008.2930778748525</v>
      </c>
      <c r="AB25" s="68">
        <f t="shared" si="1"/>
        <v>-0.77326396227551297</v>
      </c>
      <c r="AC25" s="80"/>
      <c r="AD25" s="70"/>
      <c r="AE25" s="70"/>
      <c r="AF25" s="71"/>
      <c r="AG25" s="69"/>
      <c r="AH25" s="69"/>
      <c r="AI25" s="70"/>
      <c r="AJ25" s="70"/>
      <c r="AK25" s="72"/>
      <c r="AL25" s="73"/>
      <c r="AM25" s="74"/>
    </row>
    <row r="26" spans="1:39" s="76" customFormat="1" ht="37.5" customHeight="1" x14ac:dyDescent="0.3">
      <c r="A26" s="57">
        <v>24</v>
      </c>
      <c r="B26" s="58" t="s">
        <v>167</v>
      </c>
      <c r="C26" s="59">
        <v>45251</v>
      </c>
      <c r="D26" s="60" t="s">
        <v>166</v>
      </c>
      <c r="E26" s="61" t="s">
        <v>131</v>
      </c>
      <c r="F26" s="62">
        <v>583242</v>
      </c>
      <c r="G26" s="63" t="s">
        <v>63</v>
      </c>
      <c r="H26" s="64" t="s">
        <v>166</v>
      </c>
      <c r="I26" s="57" t="s">
        <v>169</v>
      </c>
      <c r="J26" s="65">
        <v>52.622999999999998</v>
      </c>
      <c r="K26" s="57" t="s">
        <v>170</v>
      </c>
      <c r="L26" s="66">
        <v>446.89</v>
      </c>
      <c r="M26" s="66">
        <f t="shared" si="2"/>
        <v>23516.692469999998</v>
      </c>
      <c r="N26" s="67" t="s">
        <v>12</v>
      </c>
      <c r="O26" s="67">
        <v>45255</v>
      </c>
      <c r="P26" s="67">
        <v>45323</v>
      </c>
      <c r="Q26" s="64" t="s">
        <v>171</v>
      </c>
      <c r="R26" s="67">
        <v>45356</v>
      </c>
      <c r="S26" s="65">
        <v>52.622999999999998</v>
      </c>
      <c r="T26" s="66">
        <v>192.2353343595006</v>
      </c>
      <c r="U26" s="66">
        <v>10116</v>
      </c>
      <c r="V26" s="66" t="s">
        <v>209</v>
      </c>
      <c r="W26" s="88" t="s">
        <v>188</v>
      </c>
      <c r="X26" s="67">
        <v>45382</v>
      </c>
      <c r="Y26" s="66" t="s">
        <v>35</v>
      </c>
      <c r="Z26" s="66">
        <f t="shared" si="0"/>
        <v>-254.65466564049939</v>
      </c>
      <c r="AA26" s="66">
        <f t="shared" si="0"/>
        <v>-13400.692469999998</v>
      </c>
      <c r="AB26" s="68">
        <f t="shared" si="1"/>
        <v>-0.56983746702879767</v>
      </c>
      <c r="AC26" s="80"/>
      <c r="AD26" s="70"/>
      <c r="AE26" s="70"/>
      <c r="AF26" s="71"/>
      <c r="AG26" s="69"/>
      <c r="AH26" s="69"/>
      <c r="AI26" s="70"/>
      <c r="AJ26" s="70"/>
      <c r="AK26" s="72"/>
      <c r="AL26" s="73"/>
      <c r="AM26" s="74"/>
    </row>
    <row r="27" spans="1:39" s="76" customFormat="1" ht="30" customHeight="1" x14ac:dyDescent="0.3">
      <c r="A27" s="57">
        <v>25</v>
      </c>
      <c r="B27" s="58" t="s">
        <v>167</v>
      </c>
      <c r="C27" s="59">
        <v>45251</v>
      </c>
      <c r="D27" s="60" t="s">
        <v>166</v>
      </c>
      <c r="E27" s="61" t="s">
        <v>132</v>
      </c>
      <c r="F27" s="62">
        <v>594004</v>
      </c>
      <c r="G27" s="63" t="s">
        <v>64</v>
      </c>
      <c r="H27" s="64" t="s">
        <v>166</v>
      </c>
      <c r="I27" s="57" t="s">
        <v>168</v>
      </c>
      <c r="J27" s="65">
        <v>0.79</v>
      </c>
      <c r="K27" s="57" t="s">
        <v>170</v>
      </c>
      <c r="L27" s="66">
        <v>25717.85</v>
      </c>
      <c r="M27" s="66">
        <f t="shared" si="2"/>
        <v>20317.101500000001</v>
      </c>
      <c r="N27" s="67" t="s">
        <v>12</v>
      </c>
      <c r="O27" s="67">
        <v>45255</v>
      </c>
      <c r="P27" s="67">
        <v>45323</v>
      </c>
      <c r="Q27" s="64" t="s">
        <v>171</v>
      </c>
      <c r="R27" s="67">
        <v>45356</v>
      </c>
      <c r="S27" s="65">
        <v>0.79</v>
      </c>
      <c r="T27" s="66">
        <v>19704.303797468354</v>
      </c>
      <c r="U27" s="66">
        <v>15566.4</v>
      </c>
      <c r="V27" s="4" t="s">
        <v>207</v>
      </c>
      <c r="W27" s="88" t="s">
        <v>187</v>
      </c>
      <c r="X27" s="67">
        <v>45382</v>
      </c>
      <c r="Y27" s="66" t="s">
        <v>35</v>
      </c>
      <c r="Z27" s="66">
        <f t="shared" si="0"/>
        <v>-6013.5462025316447</v>
      </c>
      <c r="AA27" s="66">
        <f t="shared" si="0"/>
        <v>-4750.701500000001</v>
      </c>
      <c r="AB27" s="68">
        <f t="shared" si="1"/>
        <v>-0.23382771897851662</v>
      </c>
      <c r="AC27" s="80"/>
      <c r="AD27" s="70"/>
      <c r="AE27" s="70"/>
      <c r="AF27" s="71"/>
      <c r="AG27" s="69"/>
      <c r="AH27" s="69"/>
      <c r="AI27" s="70"/>
      <c r="AJ27" s="70"/>
      <c r="AK27" s="72"/>
      <c r="AL27" s="73"/>
      <c r="AM27" s="74"/>
    </row>
    <row r="28" spans="1:39" s="76" customFormat="1" ht="30" customHeight="1" x14ac:dyDescent="0.3">
      <c r="A28" s="57">
        <v>26</v>
      </c>
      <c r="B28" s="58" t="s">
        <v>167</v>
      </c>
      <c r="C28" s="59">
        <v>45251</v>
      </c>
      <c r="D28" s="60" t="s">
        <v>166</v>
      </c>
      <c r="E28" s="61" t="s">
        <v>133</v>
      </c>
      <c r="F28" s="62">
        <v>647354</v>
      </c>
      <c r="G28" s="63" t="s">
        <v>65</v>
      </c>
      <c r="H28" s="64" t="s">
        <v>166</v>
      </c>
      <c r="I28" s="57" t="s">
        <v>169</v>
      </c>
      <c r="J28" s="65">
        <v>1.73</v>
      </c>
      <c r="K28" s="57" t="s">
        <v>170</v>
      </c>
      <c r="L28" s="66">
        <v>905.59</v>
      </c>
      <c r="M28" s="66">
        <f t="shared" si="2"/>
        <v>1566.6707000000001</v>
      </c>
      <c r="N28" s="67" t="s">
        <v>12</v>
      </c>
      <c r="O28" s="67">
        <v>45255</v>
      </c>
      <c r="P28" s="67">
        <v>45323</v>
      </c>
      <c r="Q28" s="64" t="s">
        <v>171</v>
      </c>
      <c r="R28" s="67">
        <v>45356</v>
      </c>
      <c r="S28" s="65">
        <v>1.73</v>
      </c>
      <c r="T28" s="66">
        <v>423.05202312138726</v>
      </c>
      <c r="U28" s="66">
        <v>731.88</v>
      </c>
      <c r="V28" s="66" t="s">
        <v>209</v>
      </c>
      <c r="W28" s="88" t="s">
        <v>188</v>
      </c>
      <c r="X28" s="67">
        <v>45382</v>
      </c>
      <c r="Y28" s="66" t="s">
        <v>35</v>
      </c>
      <c r="Z28" s="66">
        <f t="shared" si="0"/>
        <v>-482.53797687861277</v>
      </c>
      <c r="AA28" s="66">
        <f t="shared" si="0"/>
        <v>-834.79070000000013</v>
      </c>
      <c r="AB28" s="68">
        <f t="shared" si="1"/>
        <v>-0.53284375587033073</v>
      </c>
      <c r="AC28" s="80"/>
      <c r="AD28" s="70"/>
      <c r="AE28" s="70"/>
      <c r="AF28" s="71"/>
      <c r="AG28" s="69"/>
      <c r="AH28" s="69"/>
      <c r="AI28" s="70"/>
      <c r="AJ28" s="70"/>
      <c r="AK28" s="72"/>
      <c r="AL28" s="73"/>
      <c r="AM28" s="74"/>
    </row>
    <row r="29" spans="1:39" s="76" customFormat="1" ht="30" customHeight="1" x14ac:dyDescent="0.3">
      <c r="A29" s="57">
        <v>27</v>
      </c>
      <c r="B29" s="58" t="s">
        <v>167</v>
      </c>
      <c r="C29" s="59">
        <v>45251</v>
      </c>
      <c r="D29" s="60" t="s">
        <v>166</v>
      </c>
      <c r="E29" s="61" t="s">
        <v>134</v>
      </c>
      <c r="F29" s="62">
        <v>688127</v>
      </c>
      <c r="G29" s="63" t="s">
        <v>66</v>
      </c>
      <c r="H29" s="64" t="s">
        <v>166</v>
      </c>
      <c r="I29" s="57" t="s">
        <v>169</v>
      </c>
      <c r="J29" s="65">
        <v>155</v>
      </c>
      <c r="K29" s="57" t="s">
        <v>170</v>
      </c>
      <c r="L29" s="66">
        <v>419.75</v>
      </c>
      <c r="M29" s="66">
        <f t="shared" si="2"/>
        <v>65061.25</v>
      </c>
      <c r="N29" s="67" t="s">
        <v>12</v>
      </c>
      <c r="O29" s="67">
        <v>45255</v>
      </c>
      <c r="P29" s="67">
        <v>45323</v>
      </c>
      <c r="Q29" s="64" t="s">
        <v>171</v>
      </c>
      <c r="R29" s="67">
        <v>45356</v>
      </c>
      <c r="S29" s="65">
        <v>155</v>
      </c>
      <c r="T29" s="66">
        <v>192.24516129032259</v>
      </c>
      <c r="U29" s="66">
        <v>29798</v>
      </c>
      <c r="V29" s="66" t="s">
        <v>209</v>
      </c>
      <c r="W29" s="88" t="s">
        <v>188</v>
      </c>
      <c r="X29" s="67">
        <v>45382</v>
      </c>
      <c r="Y29" s="66" t="s">
        <v>35</v>
      </c>
      <c r="Z29" s="66">
        <f t="shared" si="0"/>
        <v>-227.50483870967741</v>
      </c>
      <c r="AA29" s="66">
        <f t="shared" si="0"/>
        <v>-35263.25</v>
      </c>
      <c r="AB29" s="68">
        <f t="shared" si="1"/>
        <v>-0.54200080693192954</v>
      </c>
      <c r="AC29" s="80"/>
      <c r="AD29" s="70"/>
      <c r="AE29" s="70"/>
      <c r="AF29" s="71"/>
      <c r="AG29" s="69"/>
      <c r="AH29" s="69"/>
      <c r="AI29" s="70"/>
      <c r="AJ29" s="70"/>
      <c r="AK29" s="72"/>
      <c r="AL29" s="73"/>
      <c r="AM29" s="74"/>
    </row>
    <row r="30" spans="1:39" s="76" customFormat="1" ht="30" customHeight="1" x14ac:dyDescent="0.3">
      <c r="A30" s="57">
        <v>28</v>
      </c>
      <c r="B30" s="58" t="s">
        <v>167</v>
      </c>
      <c r="C30" s="59">
        <v>45251</v>
      </c>
      <c r="D30" s="60" t="s">
        <v>166</v>
      </c>
      <c r="E30" s="61" t="s">
        <v>134</v>
      </c>
      <c r="F30" s="62">
        <v>688128</v>
      </c>
      <c r="G30" s="63" t="s">
        <v>66</v>
      </c>
      <c r="H30" s="64" t="s">
        <v>166</v>
      </c>
      <c r="I30" s="57" t="s">
        <v>169</v>
      </c>
      <c r="J30" s="65">
        <v>144.56</v>
      </c>
      <c r="K30" s="57" t="s">
        <v>170</v>
      </c>
      <c r="L30" s="66">
        <v>419.75</v>
      </c>
      <c r="M30" s="66">
        <f t="shared" si="2"/>
        <v>60679.06</v>
      </c>
      <c r="N30" s="67" t="s">
        <v>12</v>
      </c>
      <c r="O30" s="67">
        <v>45255</v>
      </c>
      <c r="P30" s="67">
        <v>45323</v>
      </c>
      <c r="Q30" s="64" t="s">
        <v>171</v>
      </c>
      <c r="R30" s="67">
        <v>45356</v>
      </c>
      <c r="S30" s="65">
        <v>144.56</v>
      </c>
      <c r="T30" s="66">
        <v>192.24516129032259</v>
      </c>
      <c r="U30" s="66">
        <v>27790.960516129035</v>
      </c>
      <c r="V30" s="66" t="s">
        <v>209</v>
      </c>
      <c r="W30" s="88" t="s">
        <v>188</v>
      </c>
      <c r="X30" s="67">
        <v>45382</v>
      </c>
      <c r="Y30" s="66" t="s">
        <v>35</v>
      </c>
      <c r="Z30" s="66">
        <f t="shared" si="0"/>
        <v>-227.50483870967741</v>
      </c>
      <c r="AA30" s="66">
        <f t="shared" si="0"/>
        <v>-32888.099483870959</v>
      </c>
      <c r="AB30" s="68">
        <f t="shared" si="1"/>
        <v>-0.54200080693192954</v>
      </c>
      <c r="AC30" s="80"/>
      <c r="AD30" s="70"/>
      <c r="AE30" s="70"/>
      <c r="AF30" s="71"/>
      <c r="AG30" s="69"/>
      <c r="AH30" s="69"/>
      <c r="AI30" s="70"/>
      <c r="AJ30" s="70"/>
      <c r="AK30" s="72"/>
      <c r="AL30" s="73"/>
      <c r="AM30" s="74"/>
    </row>
    <row r="31" spans="1:39" s="76" customFormat="1" ht="30" customHeight="1" x14ac:dyDescent="0.3">
      <c r="A31" s="57">
        <v>29</v>
      </c>
      <c r="B31" s="58" t="s">
        <v>167</v>
      </c>
      <c r="C31" s="59">
        <v>45251</v>
      </c>
      <c r="D31" s="60" t="s">
        <v>166</v>
      </c>
      <c r="E31" s="61" t="s">
        <v>135</v>
      </c>
      <c r="F31" s="62">
        <v>688376</v>
      </c>
      <c r="G31" s="63" t="s">
        <v>67</v>
      </c>
      <c r="H31" s="64" t="s">
        <v>166</v>
      </c>
      <c r="I31" s="57" t="s">
        <v>169</v>
      </c>
      <c r="J31" s="65">
        <v>65.22</v>
      </c>
      <c r="K31" s="57" t="s">
        <v>170</v>
      </c>
      <c r="L31" s="66">
        <v>318.05</v>
      </c>
      <c r="M31" s="66">
        <f t="shared" si="2"/>
        <v>20743.221000000001</v>
      </c>
      <c r="N31" s="67" t="s">
        <v>12</v>
      </c>
      <c r="O31" s="67">
        <v>45255</v>
      </c>
      <c r="P31" s="67">
        <v>45323</v>
      </c>
      <c r="Q31" s="64" t="s">
        <v>171</v>
      </c>
      <c r="R31" s="67">
        <v>45356</v>
      </c>
      <c r="S31" s="65">
        <v>65.22</v>
      </c>
      <c r="T31" s="66">
        <v>99.233363998773385</v>
      </c>
      <c r="U31" s="66">
        <v>6472</v>
      </c>
      <c r="V31" s="66" t="s">
        <v>209</v>
      </c>
      <c r="W31" s="88" t="s">
        <v>188</v>
      </c>
      <c r="X31" s="67">
        <v>45382</v>
      </c>
      <c r="Y31" s="66" t="s">
        <v>35</v>
      </c>
      <c r="Z31" s="66">
        <f t="shared" si="0"/>
        <v>-218.81663600122664</v>
      </c>
      <c r="AA31" s="66">
        <f t="shared" si="0"/>
        <v>-14271.221000000001</v>
      </c>
      <c r="AB31" s="68">
        <f t="shared" si="1"/>
        <v>-0.68799445370610468</v>
      </c>
      <c r="AC31" s="80"/>
      <c r="AD31" s="70"/>
      <c r="AE31" s="70"/>
      <c r="AF31" s="71"/>
      <c r="AG31" s="69"/>
      <c r="AH31" s="69"/>
      <c r="AI31" s="70"/>
      <c r="AJ31" s="70"/>
      <c r="AK31" s="72"/>
      <c r="AL31" s="73"/>
      <c r="AM31" s="74"/>
    </row>
    <row r="32" spans="1:39" s="76" customFormat="1" ht="38.25" customHeight="1" x14ac:dyDescent="0.3">
      <c r="A32" s="57">
        <v>30</v>
      </c>
      <c r="B32" s="58" t="s">
        <v>167</v>
      </c>
      <c r="C32" s="59">
        <v>45251</v>
      </c>
      <c r="D32" s="60" t="s">
        <v>166</v>
      </c>
      <c r="E32" s="61" t="s">
        <v>134</v>
      </c>
      <c r="F32" s="62">
        <v>688126</v>
      </c>
      <c r="G32" s="63" t="s">
        <v>66</v>
      </c>
      <c r="H32" s="64" t="s">
        <v>166</v>
      </c>
      <c r="I32" s="57" t="s">
        <v>169</v>
      </c>
      <c r="J32" s="65">
        <v>32.909999999999997</v>
      </c>
      <c r="K32" s="57" t="s">
        <v>170</v>
      </c>
      <c r="L32" s="66">
        <v>419.75</v>
      </c>
      <c r="M32" s="66">
        <f t="shared" si="2"/>
        <v>13813.972499999998</v>
      </c>
      <c r="N32" s="67" t="s">
        <v>12</v>
      </c>
      <c r="O32" s="67">
        <v>45255</v>
      </c>
      <c r="P32" s="67">
        <v>45323</v>
      </c>
      <c r="Q32" s="64" t="s">
        <v>171</v>
      </c>
      <c r="R32" s="67">
        <v>45356</v>
      </c>
      <c r="S32" s="65">
        <v>32.909999999999997</v>
      </c>
      <c r="T32" s="66">
        <v>192.24516129032259</v>
      </c>
      <c r="U32" s="66">
        <v>6326.7882580645155</v>
      </c>
      <c r="V32" s="66" t="s">
        <v>209</v>
      </c>
      <c r="W32" s="88" t="s">
        <v>188</v>
      </c>
      <c r="X32" s="67">
        <v>45382</v>
      </c>
      <c r="Y32" s="66" t="s">
        <v>35</v>
      </c>
      <c r="Z32" s="66">
        <f t="shared" si="0"/>
        <v>-227.50483870967741</v>
      </c>
      <c r="AA32" s="66">
        <f t="shared" si="0"/>
        <v>-7487.1842419354825</v>
      </c>
      <c r="AB32" s="68">
        <f t="shared" si="1"/>
        <v>-0.54200080693192954</v>
      </c>
      <c r="AC32" s="80"/>
      <c r="AD32" s="70"/>
      <c r="AE32" s="70"/>
      <c r="AF32" s="71"/>
      <c r="AG32" s="69"/>
      <c r="AH32" s="69"/>
      <c r="AI32" s="70"/>
      <c r="AJ32" s="70"/>
      <c r="AK32" s="72"/>
      <c r="AL32" s="73"/>
      <c r="AM32" s="74"/>
    </row>
    <row r="33" spans="1:39" s="76" customFormat="1" ht="30" customHeight="1" x14ac:dyDescent="0.3">
      <c r="A33" s="57">
        <v>31</v>
      </c>
      <c r="B33" s="58" t="s">
        <v>167</v>
      </c>
      <c r="C33" s="59">
        <v>45251</v>
      </c>
      <c r="D33" s="60" t="s">
        <v>166</v>
      </c>
      <c r="E33" s="61" t="s">
        <v>134</v>
      </c>
      <c r="F33" s="62">
        <v>688129</v>
      </c>
      <c r="G33" s="63" t="s">
        <v>66</v>
      </c>
      <c r="H33" s="64" t="s">
        <v>166</v>
      </c>
      <c r="I33" s="57" t="s">
        <v>169</v>
      </c>
      <c r="J33" s="65">
        <v>17.559999999999999</v>
      </c>
      <c r="K33" s="57" t="s">
        <v>170</v>
      </c>
      <c r="L33" s="66">
        <v>419.75</v>
      </c>
      <c r="M33" s="66">
        <f t="shared" si="2"/>
        <v>7370.8099999999995</v>
      </c>
      <c r="N33" s="67" t="s">
        <v>12</v>
      </c>
      <c r="O33" s="67">
        <v>45255</v>
      </c>
      <c r="P33" s="67">
        <v>45323</v>
      </c>
      <c r="Q33" s="64" t="s">
        <v>171</v>
      </c>
      <c r="R33" s="67">
        <v>45356</v>
      </c>
      <c r="S33" s="65">
        <v>17.559999999999999</v>
      </c>
      <c r="T33" s="66">
        <v>192.24516129032259</v>
      </c>
      <c r="U33" s="66">
        <v>3375.8250322580643</v>
      </c>
      <c r="V33" s="66" t="s">
        <v>209</v>
      </c>
      <c r="W33" s="88" t="s">
        <v>188</v>
      </c>
      <c r="X33" s="67">
        <v>45382</v>
      </c>
      <c r="Y33" s="66" t="s">
        <v>35</v>
      </c>
      <c r="Z33" s="66">
        <f t="shared" si="0"/>
        <v>-227.50483870967741</v>
      </c>
      <c r="AA33" s="66">
        <f t="shared" si="0"/>
        <v>-3994.9849677419352</v>
      </c>
      <c r="AB33" s="68">
        <f t="shared" si="1"/>
        <v>-0.54200080693192954</v>
      </c>
      <c r="AC33" s="80"/>
      <c r="AD33" s="70"/>
      <c r="AE33" s="70"/>
      <c r="AF33" s="71"/>
      <c r="AG33" s="69"/>
      <c r="AH33" s="69"/>
      <c r="AI33" s="70"/>
      <c r="AJ33" s="70"/>
      <c r="AK33" s="72"/>
      <c r="AL33" s="73"/>
      <c r="AM33" s="74"/>
    </row>
    <row r="34" spans="1:39" s="76" customFormat="1" ht="39.75" customHeight="1" x14ac:dyDescent="0.3">
      <c r="A34" s="57">
        <v>32</v>
      </c>
      <c r="B34" s="58" t="s">
        <v>167</v>
      </c>
      <c r="C34" s="59">
        <v>45251</v>
      </c>
      <c r="D34" s="60" t="s">
        <v>166</v>
      </c>
      <c r="E34" s="61" t="s">
        <v>135</v>
      </c>
      <c r="F34" s="62">
        <v>688374</v>
      </c>
      <c r="G34" s="63" t="s">
        <v>67</v>
      </c>
      <c r="H34" s="64" t="s">
        <v>166</v>
      </c>
      <c r="I34" s="57" t="s">
        <v>169</v>
      </c>
      <c r="J34" s="65">
        <v>3.2</v>
      </c>
      <c r="K34" s="57" t="s">
        <v>170</v>
      </c>
      <c r="L34" s="66">
        <v>318.05</v>
      </c>
      <c r="M34" s="66">
        <f t="shared" si="2"/>
        <v>1017.7600000000001</v>
      </c>
      <c r="N34" s="67" t="s">
        <v>12</v>
      </c>
      <c r="O34" s="67">
        <v>45255</v>
      </c>
      <c r="P34" s="67">
        <v>45323</v>
      </c>
      <c r="Q34" s="64" t="s">
        <v>171</v>
      </c>
      <c r="R34" s="67">
        <v>45356</v>
      </c>
      <c r="S34" s="65">
        <v>3.2</v>
      </c>
      <c r="T34" s="66">
        <v>99.233363998773385</v>
      </c>
      <c r="U34" s="66">
        <v>317.54676479607485</v>
      </c>
      <c r="V34" s="66" t="s">
        <v>209</v>
      </c>
      <c r="W34" s="88" t="s">
        <v>188</v>
      </c>
      <c r="X34" s="67">
        <v>45382</v>
      </c>
      <c r="Y34" s="66" t="s">
        <v>35</v>
      </c>
      <c r="Z34" s="66">
        <f t="shared" si="0"/>
        <v>-218.81663600122664</v>
      </c>
      <c r="AA34" s="66">
        <f t="shared" si="0"/>
        <v>-700.21323520392525</v>
      </c>
      <c r="AB34" s="68">
        <f t="shared" si="1"/>
        <v>-0.68799445370610468</v>
      </c>
      <c r="AC34" s="80"/>
      <c r="AD34" s="70"/>
      <c r="AE34" s="70"/>
      <c r="AF34" s="71"/>
      <c r="AG34" s="69"/>
      <c r="AH34" s="69"/>
      <c r="AI34" s="70"/>
      <c r="AJ34" s="70"/>
      <c r="AK34" s="72"/>
      <c r="AL34" s="73"/>
      <c r="AM34" s="74"/>
    </row>
    <row r="35" spans="1:39" s="76" customFormat="1" ht="50.25" customHeight="1" x14ac:dyDescent="0.3">
      <c r="A35" s="57">
        <v>33</v>
      </c>
      <c r="B35" s="58" t="s">
        <v>167</v>
      </c>
      <c r="C35" s="59">
        <v>45251</v>
      </c>
      <c r="D35" s="60" t="s">
        <v>166</v>
      </c>
      <c r="E35" s="61" t="s">
        <v>135</v>
      </c>
      <c r="F35" s="62">
        <v>688373</v>
      </c>
      <c r="G35" s="63" t="s">
        <v>67</v>
      </c>
      <c r="H35" s="64" t="s">
        <v>166</v>
      </c>
      <c r="I35" s="57" t="s">
        <v>169</v>
      </c>
      <c r="J35" s="65">
        <v>0.82</v>
      </c>
      <c r="K35" s="57" t="s">
        <v>170</v>
      </c>
      <c r="L35" s="66">
        <v>318.05</v>
      </c>
      <c r="M35" s="66">
        <f t="shared" si="2"/>
        <v>260.80099999999999</v>
      </c>
      <c r="N35" s="67" t="s">
        <v>12</v>
      </c>
      <c r="O35" s="67">
        <v>45255</v>
      </c>
      <c r="P35" s="67">
        <v>45323</v>
      </c>
      <c r="Q35" s="64" t="s">
        <v>171</v>
      </c>
      <c r="R35" s="67">
        <v>45356</v>
      </c>
      <c r="S35" s="65">
        <v>0.82</v>
      </c>
      <c r="T35" s="66">
        <v>99.233363998773385</v>
      </c>
      <c r="U35" s="66">
        <v>81.371358478994168</v>
      </c>
      <c r="V35" s="66" t="s">
        <v>209</v>
      </c>
      <c r="W35" s="88" t="s">
        <v>188</v>
      </c>
      <c r="X35" s="67">
        <v>45382</v>
      </c>
      <c r="Y35" s="66" t="s">
        <v>35</v>
      </c>
      <c r="Z35" s="66">
        <f t="shared" ref="Z35:AA66" si="3">T35-L35</f>
        <v>-218.81663600122664</v>
      </c>
      <c r="AA35" s="66">
        <f t="shared" si="3"/>
        <v>-179.42964152100581</v>
      </c>
      <c r="AB35" s="68">
        <f t="shared" si="1"/>
        <v>-0.68799445370610468</v>
      </c>
      <c r="AC35" s="80"/>
      <c r="AD35" s="70"/>
      <c r="AE35" s="70"/>
      <c r="AF35" s="71"/>
      <c r="AG35" s="69"/>
      <c r="AH35" s="69"/>
      <c r="AI35" s="70"/>
      <c r="AJ35" s="70"/>
      <c r="AK35" s="72"/>
      <c r="AL35" s="73"/>
      <c r="AM35" s="74"/>
    </row>
    <row r="36" spans="1:39" s="76" customFormat="1" ht="30" customHeight="1" x14ac:dyDescent="0.3">
      <c r="A36" s="57">
        <v>34</v>
      </c>
      <c r="B36" s="58" t="s">
        <v>167</v>
      </c>
      <c r="C36" s="59">
        <v>45251</v>
      </c>
      <c r="D36" s="60" t="s">
        <v>166</v>
      </c>
      <c r="E36" s="61" t="s">
        <v>135</v>
      </c>
      <c r="F36" s="62">
        <v>688372</v>
      </c>
      <c r="G36" s="63" t="s">
        <v>67</v>
      </c>
      <c r="H36" s="64" t="s">
        <v>166</v>
      </c>
      <c r="I36" s="57" t="s">
        <v>169</v>
      </c>
      <c r="J36" s="65">
        <v>0.03</v>
      </c>
      <c r="K36" s="57" t="s">
        <v>170</v>
      </c>
      <c r="L36" s="66">
        <v>318.05</v>
      </c>
      <c r="M36" s="66">
        <f t="shared" si="2"/>
        <v>9.5414999999999992</v>
      </c>
      <c r="N36" s="67" t="s">
        <v>12</v>
      </c>
      <c r="O36" s="67">
        <v>45255</v>
      </c>
      <c r="P36" s="67">
        <v>45323</v>
      </c>
      <c r="Q36" s="64" t="s">
        <v>171</v>
      </c>
      <c r="R36" s="67">
        <v>45356</v>
      </c>
      <c r="S36" s="65">
        <v>0.03</v>
      </c>
      <c r="T36" s="66">
        <v>99.233363998773385</v>
      </c>
      <c r="U36" s="66">
        <v>2.9770009199632015</v>
      </c>
      <c r="V36" s="66" t="s">
        <v>209</v>
      </c>
      <c r="W36" s="88" t="s">
        <v>188</v>
      </c>
      <c r="X36" s="67">
        <v>45382</v>
      </c>
      <c r="Y36" s="66" t="s">
        <v>35</v>
      </c>
      <c r="Z36" s="66">
        <f t="shared" si="3"/>
        <v>-218.81663600122664</v>
      </c>
      <c r="AA36" s="66">
        <f t="shared" si="3"/>
        <v>-6.5644990800367982</v>
      </c>
      <c r="AB36" s="68">
        <f t="shared" si="1"/>
        <v>-0.68799445370610468</v>
      </c>
      <c r="AC36" s="80"/>
      <c r="AD36" s="70"/>
      <c r="AE36" s="70"/>
      <c r="AF36" s="69"/>
      <c r="AG36" s="70"/>
      <c r="AH36" s="70"/>
      <c r="AI36" s="70"/>
      <c r="AJ36" s="70"/>
      <c r="AK36" s="72"/>
      <c r="AL36" s="72"/>
      <c r="AM36" s="74"/>
    </row>
    <row r="37" spans="1:39" s="76" customFormat="1" ht="30" customHeight="1" x14ac:dyDescent="0.3">
      <c r="A37" s="57">
        <v>35</v>
      </c>
      <c r="B37" s="58" t="s">
        <v>167</v>
      </c>
      <c r="C37" s="59">
        <v>45251</v>
      </c>
      <c r="D37" s="60" t="s">
        <v>166</v>
      </c>
      <c r="E37" s="61" t="s">
        <v>136</v>
      </c>
      <c r="F37" s="62">
        <v>705797</v>
      </c>
      <c r="G37" s="63" t="s">
        <v>68</v>
      </c>
      <c r="H37" s="64" t="s">
        <v>166</v>
      </c>
      <c r="I37" s="57" t="s">
        <v>169</v>
      </c>
      <c r="J37" s="65">
        <v>18.771000000000001</v>
      </c>
      <c r="K37" s="57" t="s">
        <v>170</v>
      </c>
      <c r="L37" s="66">
        <v>1144.32</v>
      </c>
      <c r="M37" s="66">
        <f t="shared" si="2"/>
        <v>21480.030719999999</v>
      </c>
      <c r="N37" s="67" t="s">
        <v>12</v>
      </c>
      <c r="O37" s="67">
        <v>45255</v>
      </c>
      <c r="P37" s="67">
        <v>45323</v>
      </c>
      <c r="Q37" s="64" t="s">
        <v>171</v>
      </c>
      <c r="R37" s="67">
        <v>45356</v>
      </c>
      <c r="S37" s="65">
        <v>18.771000000000001</v>
      </c>
      <c r="T37" s="66">
        <v>604.1233818123701</v>
      </c>
      <c r="U37" s="66">
        <v>11340</v>
      </c>
      <c r="V37" s="66" t="s">
        <v>209</v>
      </c>
      <c r="W37" s="88" t="s">
        <v>188</v>
      </c>
      <c r="X37" s="67">
        <v>45382</v>
      </c>
      <c r="Y37" s="66" t="s">
        <v>35</v>
      </c>
      <c r="Z37" s="66">
        <f t="shared" si="3"/>
        <v>-540.19661818762984</v>
      </c>
      <c r="AA37" s="66">
        <f t="shared" si="3"/>
        <v>-10140.030719999999</v>
      </c>
      <c r="AB37" s="68">
        <f t="shared" si="1"/>
        <v>-0.47206779413767985</v>
      </c>
      <c r="AC37" s="80"/>
      <c r="AD37" s="70"/>
      <c r="AE37" s="70"/>
      <c r="AF37" s="69"/>
      <c r="AG37" s="70"/>
      <c r="AH37" s="70"/>
      <c r="AI37" s="70"/>
      <c r="AJ37" s="70"/>
      <c r="AK37" s="72"/>
      <c r="AL37" s="72"/>
      <c r="AM37" s="74"/>
    </row>
    <row r="38" spans="1:39" s="76" customFormat="1" ht="30" customHeight="1" x14ac:dyDescent="0.3">
      <c r="A38" s="57">
        <v>36</v>
      </c>
      <c r="B38" s="58" t="s">
        <v>167</v>
      </c>
      <c r="C38" s="59">
        <v>45251</v>
      </c>
      <c r="D38" s="60" t="s">
        <v>166</v>
      </c>
      <c r="E38" s="61" t="s">
        <v>137</v>
      </c>
      <c r="F38" s="62">
        <v>722343</v>
      </c>
      <c r="G38" s="63" t="s">
        <v>69</v>
      </c>
      <c r="H38" s="64" t="s">
        <v>166</v>
      </c>
      <c r="I38" s="57" t="s">
        <v>168</v>
      </c>
      <c r="J38" s="65">
        <v>2.5</v>
      </c>
      <c r="K38" s="57" t="s">
        <v>170</v>
      </c>
      <c r="L38" s="66">
        <v>9210.06</v>
      </c>
      <c r="M38" s="66">
        <f t="shared" si="2"/>
        <v>23025.149999999998</v>
      </c>
      <c r="N38" s="67" t="s">
        <v>12</v>
      </c>
      <c r="O38" s="67">
        <v>45255</v>
      </c>
      <c r="P38" s="67">
        <v>45323</v>
      </c>
      <c r="Q38" s="64" t="s">
        <v>171</v>
      </c>
      <c r="R38" s="67">
        <v>45356</v>
      </c>
      <c r="S38" s="65">
        <v>2.5</v>
      </c>
      <c r="T38" s="66">
        <v>3748.5320000000002</v>
      </c>
      <c r="U38" s="66">
        <v>9371.33</v>
      </c>
      <c r="V38" s="4" t="s">
        <v>207</v>
      </c>
      <c r="W38" s="88" t="s">
        <v>187</v>
      </c>
      <c r="X38" s="67">
        <v>45382</v>
      </c>
      <c r="Y38" s="66" t="s">
        <v>35</v>
      </c>
      <c r="Z38" s="66">
        <f t="shared" si="3"/>
        <v>-5461.5279999999993</v>
      </c>
      <c r="AA38" s="66">
        <f t="shared" si="3"/>
        <v>-13653.819999999998</v>
      </c>
      <c r="AB38" s="68">
        <f t="shared" si="1"/>
        <v>-0.59299591967913345</v>
      </c>
      <c r="AC38" s="80"/>
      <c r="AD38" s="70"/>
      <c r="AE38" s="70"/>
      <c r="AF38" s="69"/>
      <c r="AG38" s="70"/>
      <c r="AH38" s="70"/>
      <c r="AI38" s="70"/>
      <c r="AJ38" s="70"/>
      <c r="AK38" s="72"/>
      <c r="AL38" s="73"/>
      <c r="AM38" s="74"/>
    </row>
    <row r="39" spans="1:39" s="76" customFormat="1" ht="30" customHeight="1" x14ac:dyDescent="0.3">
      <c r="A39" s="57">
        <v>37</v>
      </c>
      <c r="B39" s="58" t="s">
        <v>167</v>
      </c>
      <c r="C39" s="59">
        <v>45251</v>
      </c>
      <c r="D39" s="60" t="s">
        <v>166</v>
      </c>
      <c r="E39" s="61" t="s">
        <v>138</v>
      </c>
      <c r="F39" s="62">
        <v>788272</v>
      </c>
      <c r="G39" s="63" t="s">
        <v>70</v>
      </c>
      <c r="H39" s="64" t="s">
        <v>166</v>
      </c>
      <c r="I39" s="57" t="s">
        <v>168</v>
      </c>
      <c r="J39" s="65">
        <v>1.6180000000000001</v>
      </c>
      <c r="K39" s="57" t="s">
        <v>170</v>
      </c>
      <c r="L39" s="66">
        <v>107691.87</v>
      </c>
      <c r="M39" s="66">
        <f t="shared" si="2"/>
        <v>174245.44566</v>
      </c>
      <c r="N39" s="67" t="s">
        <v>12</v>
      </c>
      <c r="O39" s="67">
        <v>45255</v>
      </c>
      <c r="P39" s="67">
        <v>45323</v>
      </c>
      <c r="Q39" s="64" t="s">
        <v>171</v>
      </c>
      <c r="R39" s="67">
        <v>45356</v>
      </c>
      <c r="S39" s="65">
        <v>1.6180000000000001</v>
      </c>
      <c r="T39" s="66">
        <v>16292.268232385661</v>
      </c>
      <c r="U39" s="66">
        <v>26360.89</v>
      </c>
      <c r="V39" s="4" t="s">
        <v>207</v>
      </c>
      <c r="W39" s="88" t="s">
        <v>187</v>
      </c>
      <c r="X39" s="67">
        <v>45382</v>
      </c>
      <c r="Y39" s="66" t="s">
        <v>35</v>
      </c>
      <c r="Z39" s="66">
        <f t="shared" si="3"/>
        <v>-91399.601767614338</v>
      </c>
      <c r="AA39" s="66">
        <f t="shared" si="3"/>
        <v>-147884.55566000001</v>
      </c>
      <c r="AB39" s="68">
        <f t="shared" si="1"/>
        <v>-0.84871403725847028</v>
      </c>
      <c r="AC39" s="80"/>
      <c r="AD39" s="70"/>
      <c r="AE39" s="70"/>
      <c r="AF39" s="69"/>
      <c r="AG39" s="70"/>
      <c r="AH39" s="70"/>
      <c r="AI39" s="70"/>
      <c r="AJ39" s="70"/>
      <c r="AK39" s="72"/>
      <c r="AL39" s="73"/>
      <c r="AM39" s="74"/>
    </row>
    <row r="40" spans="1:39" s="76" customFormat="1" ht="30" customHeight="1" x14ac:dyDescent="0.3">
      <c r="A40" s="57">
        <v>38</v>
      </c>
      <c r="B40" s="58" t="s">
        <v>167</v>
      </c>
      <c r="C40" s="59">
        <v>45251</v>
      </c>
      <c r="D40" s="60" t="s">
        <v>166</v>
      </c>
      <c r="E40" s="61" t="s">
        <v>139</v>
      </c>
      <c r="F40" s="62">
        <v>192643</v>
      </c>
      <c r="G40" s="63" t="s">
        <v>71</v>
      </c>
      <c r="H40" s="64" t="s">
        <v>166</v>
      </c>
      <c r="I40" s="57" t="s">
        <v>168</v>
      </c>
      <c r="J40" s="65">
        <v>1.1850000000000001</v>
      </c>
      <c r="K40" s="57" t="s">
        <v>170</v>
      </c>
      <c r="L40" s="66">
        <v>43827.54</v>
      </c>
      <c r="M40" s="66">
        <f t="shared" si="2"/>
        <v>51935.634900000005</v>
      </c>
      <c r="N40" s="67" t="s">
        <v>12</v>
      </c>
      <c r="O40" s="67">
        <v>45255</v>
      </c>
      <c r="P40" s="67">
        <v>45323</v>
      </c>
      <c r="Q40" s="64" t="s">
        <v>171</v>
      </c>
      <c r="R40" s="67">
        <v>45356</v>
      </c>
      <c r="S40" s="65">
        <v>1.1850000000000001</v>
      </c>
      <c r="T40" s="66">
        <v>11892.388185654008</v>
      </c>
      <c r="U40" s="66">
        <v>14092.480000000001</v>
      </c>
      <c r="V40" s="4" t="s">
        <v>207</v>
      </c>
      <c r="W40" s="88" t="s">
        <v>187</v>
      </c>
      <c r="X40" s="67">
        <v>45382</v>
      </c>
      <c r="Y40" s="66" t="s">
        <v>35</v>
      </c>
      <c r="Z40" s="66">
        <f t="shared" si="3"/>
        <v>-31935.151814345991</v>
      </c>
      <c r="AA40" s="66">
        <f t="shared" si="3"/>
        <v>-37843.154900000001</v>
      </c>
      <c r="AB40" s="68">
        <f t="shared" si="1"/>
        <v>-0.72865490087616125</v>
      </c>
      <c r="AC40" s="80"/>
      <c r="AD40" s="70"/>
      <c r="AE40" s="70"/>
      <c r="AF40" s="69"/>
      <c r="AG40" s="70"/>
      <c r="AH40" s="70"/>
      <c r="AI40" s="70"/>
      <c r="AJ40" s="70"/>
      <c r="AK40" s="72"/>
      <c r="AL40" s="72"/>
      <c r="AM40" s="74"/>
    </row>
    <row r="41" spans="1:39" s="76" customFormat="1" ht="30" customHeight="1" x14ac:dyDescent="0.3">
      <c r="A41" s="57">
        <v>39</v>
      </c>
      <c r="B41" s="58" t="s">
        <v>167</v>
      </c>
      <c r="C41" s="59">
        <v>45251</v>
      </c>
      <c r="D41" s="60" t="s">
        <v>166</v>
      </c>
      <c r="E41" s="61" t="s">
        <v>140</v>
      </c>
      <c r="F41" s="62">
        <v>882960</v>
      </c>
      <c r="G41" s="63" t="s">
        <v>72</v>
      </c>
      <c r="H41" s="64" t="s">
        <v>166</v>
      </c>
      <c r="I41" s="57" t="s">
        <v>168</v>
      </c>
      <c r="J41" s="65">
        <v>5.4260000000000002</v>
      </c>
      <c r="K41" s="57" t="s">
        <v>170</v>
      </c>
      <c r="L41" s="66">
        <v>1293.29</v>
      </c>
      <c r="M41" s="66">
        <f t="shared" si="2"/>
        <v>7017.3915399999996</v>
      </c>
      <c r="N41" s="67" t="s">
        <v>12</v>
      </c>
      <c r="O41" s="67">
        <v>45255</v>
      </c>
      <c r="P41" s="67">
        <v>45323</v>
      </c>
      <c r="Q41" s="64" t="s">
        <v>171</v>
      </c>
      <c r="R41" s="67">
        <v>45356</v>
      </c>
      <c r="S41" s="65">
        <v>5.4260000000000002</v>
      </c>
      <c r="T41" s="66">
        <v>1306.3158864725394</v>
      </c>
      <c r="U41" s="66">
        <v>7088.0699999999988</v>
      </c>
      <c r="V41" s="4" t="s">
        <v>207</v>
      </c>
      <c r="W41" s="88" t="s">
        <v>187</v>
      </c>
      <c r="X41" s="67">
        <v>45382</v>
      </c>
      <c r="Y41" s="66" t="s">
        <v>35</v>
      </c>
      <c r="Z41" s="66">
        <f t="shared" si="3"/>
        <v>13.025886472539469</v>
      </c>
      <c r="AA41" s="66">
        <f t="shared" si="3"/>
        <v>70.678459999999177</v>
      </c>
      <c r="AB41" s="68">
        <f t="shared" si="1"/>
        <v>1.0071899166110843E-2</v>
      </c>
      <c r="AC41" s="80"/>
      <c r="AD41" s="70"/>
      <c r="AE41" s="70"/>
      <c r="AF41" s="69"/>
      <c r="AG41" s="70"/>
      <c r="AH41" s="70"/>
      <c r="AI41" s="70"/>
      <c r="AJ41" s="70"/>
      <c r="AK41" s="72"/>
      <c r="AL41" s="72"/>
      <c r="AM41" s="74"/>
    </row>
    <row r="42" spans="1:39" s="76" customFormat="1" ht="30" customHeight="1" x14ac:dyDescent="0.3">
      <c r="A42" s="57">
        <v>40</v>
      </c>
      <c r="B42" s="58" t="s">
        <v>167</v>
      </c>
      <c r="C42" s="59">
        <v>45251</v>
      </c>
      <c r="D42" s="60" t="s">
        <v>166</v>
      </c>
      <c r="E42" s="61" t="s">
        <v>141</v>
      </c>
      <c r="F42" s="62">
        <v>882849</v>
      </c>
      <c r="G42" s="63" t="s">
        <v>73</v>
      </c>
      <c r="H42" s="64" t="s">
        <v>166</v>
      </c>
      <c r="I42" s="57" t="s">
        <v>168</v>
      </c>
      <c r="J42" s="65">
        <v>0.41099999999999998</v>
      </c>
      <c r="K42" s="57" t="s">
        <v>170</v>
      </c>
      <c r="L42" s="66">
        <v>4450.7700000000004</v>
      </c>
      <c r="M42" s="66">
        <f t="shared" si="2"/>
        <v>1829.26647</v>
      </c>
      <c r="N42" s="67" t="s">
        <v>12</v>
      </c>
      <c r="O42" s="67">
        <v>45255</v>
      </c>
      <c r="P42" s="67">
        <v>45323</v>
      </c>
      <c r="Q42" s="64" t="s">
        <v>171</v>
      </c>
      <c r="R42" s="67">
        <v>45356</v>
      </c>
      <c r="S42" s="65">
        <v>0.41099999999999998</v>
      </c>
      <c r="T42" s="66">
        <v>2939.5770202020199</v>
      </c>
      <c r="U42" s="66">
        <v>1208.1661553030301</v>
      </c>
      <c r="V42" s="4" t="s">
        <v>207</v>
      </c>
      <c r="W42" s="88" t="s">
        <v>187</v>
      </c>
      <c r="X42" s="67">
        <v>45382</v>
      </c>
      <c r="Y42" s="66" t="s">
        <v>35</v>
      </c>
      <c r="Z42" s="66">
        <f t="shared" si="3"/>
        <v>-1511.1929797979806</v>
      </c>
      <c r="AA42" s="66">
        <f t="shared" si="3"/>
        <v>-621.10031469696992</v>
      </c>
      <c r="AB42" s="68">
        <f t="shared" si="1"/>
        <v>-0.3395351770138606</v>
      </c>
      <c r="AC42" s="80"/>
      <c r="AD42" s="70"/>
      <c r="AE42" s="70"/>
      <c r="AF42" s="69"/>
      <c r="AG42" s="70"/>
      <c r="AH42" s="70"/>
      <c r="AI42" s="70"/>
      <c r="AJ42" s="70"/>
      <c r="AK42" s="72"/>
      <c r="AL42" s="72"/>
      <c r="AM42" s="74"/>
    </row>
    <row r="43" spans="1:39" s="76" customFormat="1" ht="30" customHeight="1" x14ac:dyDescent="0.3">
      <c r="A43" s="57">
        <v>41</v>
      </c>
      <c r="B43" s="58" t="s">
        <v>167</v>
      </c>
      <c r="C43" s="59">
        <v>45251</v>
      </c>
      <c r="D43" s="60" t="s">
        <v>166</v>
      </c>
      <c r="E43" s="61" t="s">
        <v>130</v>
      </c>
      <c r="F43" s="62">
        <v>883223</v>
      </c>
      <c r="G43" s="63" t="s">
        <v>62</v>
      </c>
      <c r="H43" s="64" t="s">
        <v>166</v>
      </c>
      <c r="I43" s="57" t="s">
        <v>168</v>
      </c>
      <c r="J43" s="65">
        <v>0.84699999999999998</v>
      </c>
      <c r="K43" s="57" t="s">
        <v>170</v>
      </c>
      <c r="L43" s="66">
        <v>28230.04</v>
      </c>
      <c r="M43" s="66">
        <f t="shared" si="2"/>
        <v>23910.84388</v>
      </c>
      <c r="N43" s="67" t="s">
        <v>12</v>
      </c>
      <c r="O43" s="67">
        <v>45255</v>
      </c>
      <c r="P43" s="67">
        <v>45323</v>
      </c>
      <c r="Q43" s="64" t="s">
        <v>171</v>
      </c>
      <c r="R43" s="67">
        <v>45356</v>
      </c>
      <c r="S43" s="65">
        <v>0.84699999999999998</v>
      </c>
      <c r="T43" s="66">
        <v>6400.7674144037783</v>
      </c>
      <c r="U43" s="66">
        <v>5421.45</v>
      </c>
      <c r="V43" s="4" t="s">
        <v>207</v>
      </c>
      <c r="W43" s="88" t="s">
        <v>187</v>
      </c>
      <c r="X43" s="67">
        <v>45382</v>
      </c>
      <c r="Y43" s="66" t="s">
        <v>35</v>
      </c>
      <c r="Z43" s="66">
        <f t="shared" si="3"/>
        <v>-21829.272585596224</v>
      </c>
      <c r="AA43" s="66">
        <f t="shared" si="3"/>
        <v>-18489.39388</v>
      </c>
      <c r="AB43" s="68">
        <f t="shared" si="1"/>
        <v>-0.77326396227551297</v>
      </c>
      <c r="AC43" s="80"/>
      <c r="AD43" s="70"/>
      <c r="AE43" s="70"/>
      <c r="AF43" s="69"/>
      <c r="AG43" s="70"/>
      <c r="AH43" s="70"/>
      <c r="AI43" s="70"/>
      <c r="AJ43" s="70"/>
      <c r="AK43" s="72"/>
      <c r="AL43" s="72"/>
      <c r="AM43" s="74"/>
    </row>
    <row r="44" spans="1:39" s="76" customFormat="1" ht="34.5" customHeight="1" x14ac:dyDescent="0.3">
      <c r="A44" s="57">
        <v>42</v>
      </c>
      <c r="B44" s="58" t="s">
        <v>167</v>
      </c>
      <c r="C44" s="59">
        <v>45251</v>
      </c>
      <c r="D44" s="60" t="s">
        <v>166</v>
      </c>
      <c r="E44" s="61" t="s">
        <v>142</v>
      </c>
      <c r="F44" s="62">
        <v>893193</v>
      </c>
      <c r="G44" s="63" t="s">
        <v>74</v>
      </c>
      <c r="H44" s="64" t="s">
        <v>166</v>
      </c>
      <c r="I44" s="57" t="s">
        <v>168</v>
      </c>
      <c r="J44" s="65">
        <v>8.19</v>
      </c>
      <c r="K44" s="57" t="s">
        <v>170</v>
      </c>
      <c r="L44" s="66">
        <v>1142.75</v>
      </c>
      <c r="M44" s="66">
        <f t="shared" si="2"/>
        <v>9359.1224999999995</v>
      </c>
      <c r="N44" s="67" t="s">
        <v>12</v>
      </c>
      <c r="O44" s="67">
        <v>45255</v>
      </c>
      <c r="P44" s="67">
        <v>45323</v>
      </c>
      <c r="Q44" s="64" t="s">
        <v>171</v>
      </c>
      <c r="R44" s="67">
        <v>45356</v>
      </c>
      <c r="S44" s="65">
        <v>8.19</v>
      </c>
      <c r="T44" s="66">
        <v>973.62881562881569</v>
      </c>
      <c r="U44" s="66">
        <v>7974.02</v>
      </c>
      <c r="V44" s="4" t="s">
        <v>207</v>
      </c>
      <c r="W44" s="88" t="s">
        <v>187</v>
      </c>
      <c r="X44" s="67">
        <v>45382</v>
      </c>
      <c r="Y44" s="66" t="s">
        <v>35</v>
      </c>
      <c r="Z44" s="66">
        <f t="shared" si="3"/>
        <v>-169.12118437118431</v>
      </c>
      <c r="AA44" s="66">
        <f t="shared" si="3"/>
        <v>-1385.1024999999991</v>
      </c>
      <c r="AB44" s="68">
        <f t="shared" si="1"/>
        <v>-0.14799491084767824</v>
      </c>
      <c r="AC44" s="80"/>
      <c r="AD44" s="70"/>
      <c r="AE44" s="70"/>
      <c r="AF44" s="69"/>
      <c r="AG44" s="70"/>
      <c r="AH44" s="70"/>
      <c r="AI44" s="70"/>
      <c r="AJ44" s="70"/>
      <c r="AK44" s="72"/>
      <c r="AL44" s="72"/>
      <c r="AM44" s="74"/>
    </row>
    <row r="45" spans="1:39" s="76" customFormat="1" ht="30" customHeight="1" x14ac:dyDescent="0.3">
      <c r="A45" s="57">
        <v>43</v>
      </c>
      <c r="B45" s="58" t="s">
        <v>167</v>
      </c>
      <c r="C45" s="59">
        <v>45251</v>
      </c>
      <c r="D45" s="60" t="s">
        <v>166</v>
      </c>
      <c r="E45" s="61" t="s">
        <v>185</v>
      </c>
      <c r="F45" s="62">
        <v>908396</v>
      </c>
      <c r="G45" s="63" t="s">
        <v>75</v>
      </c>
      <c r="H45" s="64" t="s">
        <v>166</v>
      </c>
      <c r="I45" s="57" t="s">
        <v>21</v>
      </c>
      <c r="J45" s="65">
        <v>16958</v>
      </c>
      <c r="K45" s="57" t="s">
        <v>26</v>
      </c>
      <c r="L45" s="66">
        <v>57.78</v>
      </c>
      <c r="M45" s="66">
        <f t="shared" si="2"/>
        <v>979833.24</v>
      </c>
      <c r="N45" s="67" t="s">
        <v>12</v>
      </c>
      <c r="O45" s="67">
        <v>45255</v>
      </c>
      <c r="P45" s="67">
        <v>45323</v>
      </c>
      <c r="Q45" s="64" t="s">
        <v>171</v>
      </c>
      <c r="R45" s="67">
        <v>45356</v>
      </c>
      <c r="S45" s="65">
        <v>16958</v>
      </c>
      <c r="T45" s="66">
        <v>30</v>
      </c>
      <c r="U45" s="66">
        <v>508740</v>
      </c>
      <c r="V45" s="66" t="s">
        <v>207</v>
      </c>
      <c r="W45" s="88" t="s">
        <v>190</v>
      </c>
      <c r="X45" s="67">
        <v>45382</v>
      </c>
      <c r="Y45" s="66" t="s">
        <v>35</v>
      </c>
      <c r="Z45" s="66">
        <f t="shared" si="3"/>
        <v>-27.78</v>
      </c>
      <c r="AA45" s="66">
        <f t="shared" si="3"/>
        <v>-471093.24</v>
      </c>
      <c r="AB45" s="68">
        <f t="shared" si="1"/>
        <v>-0.48078920041536866</v>
      </c>
      <c r="AC45" s="80"/>
      <c r="AD45" s="70"/>
      <c r="AE45" s="70"/>
      <c r="AF45" s="69"/>
      <c r="AG45" s="70"/>
      <c r="AH45" s="70"/>
      <c r="AI45" s="70"/>
      <c r="AJ45" s="70"/>
      <c r="AK45" s="72"/>
      <c r="AL45" s="73"/>
      <c r="AM45" s="74"/>
    </row>
    <row r="46" spans="1:39" s="76" customFormat="1" ht="30" customHeight="1" x14ac:dyDescent="0.3">
      <c r="A46" s="57">
        <v>44</v>
      </c>
      <c r="B46" s="58" t="s">
        <v>167</v>
      </c>
      <c r="C46" s="59">
        <v>45251</v>
      </c>
      <c r="D46" s="60" t="s">
        <v>166</v>
      </c>
      <c r="E46" s="61" t="s">
        <v>185</v>
      </c>
      <c r="F46" s="62">
        <v>908407</v>
      </c>
      <c r="G46" s="63" t="s">
        <v>75</v>
      </c>
      <c r="H46" s="64" t="s">
        <v>166</v>
      </c>
      <c r="I46" s="57" t="s">
        <v>21</v>
      </c>
      <c r="J46" s="65">
        <v>11191</v>
      </c>
      <c r="K46" s="57" t="s">
        <v>26</v>
      </c>
      <c r="L46" s="66">
        <v>57.78</v>
      </c>
      <c r="M46" s="66">
        <f t="shared" si="2"/>
        <v>646615.98</v>
      </c>
      <c r="N46" s="67" t="s">
        <v>12</v>
      </c>
      <c r="O46" s="67">
        <v>45255</v>
      </c>
      <c r="P46" s="67">
        <v>45323</v>
      </c>
      <c r="Q46" s="64" t="s">
        <v>171</v>
      </c>
      <c r="R46" s="67">
        <v>45356</v>
      </c>
      <c r="S46" s="65">
        <v>11191</v>
      </c>
      <c r="T46" s="66">
        <v>30</v>
      </c>
      <c r="U46" s="66">
        <v>335730</v>
      </c>
      <c r="V46" s="66" t="s">
        <v>207</v>
      </c>
      <c r="W46" s="88" t="s">
        <v>190</v>
      </c>
      <c r="X46" s="67">
        <v>45382</v>
      </c>
      <c r="Y46" s="66" t="s">
        <v>35</v>
      </c>
      <c r="Z46" s="66">
        <f t="shared" si="3"/>
        <v>-27.78</v>
      </c>
      <c r="AA46" s="66">
        <f t="shared" si="3"/>
        <v>-310885.98</v>
      </c>
      <c r="AB46" s="68">
        <f t="shared" si="1"/>
        <v>-0.48078920041536866</v>
      </c>
      <c r="AC46" s="80"/>
      <c r="AD46" s="70"/>
      <c r="AE46" s="70"/>
      <c r="AF46" s="69"/>
      <c r="AG46" s="70"/>
      <c r="AH46" s="70"/>
      <c r="AI46" s="70"/>
      <c r="AJ46" s="70"/>
      <c r="AK46" s="72"/>
      <c r="AL46" s="72"/>
      <c r="AM46" s="74"/>
    </row>
    <row r="47" spans="1:39" s="76" customFormat="1" ht="30" customHeight="1" x14ac:dyDescent="0.3">
      <c r="A47" s="57">
        <v>45</v>
      </c>
      <c r="B47" s="58" t="s">
        <v>167</v>
      </c>
      <c r="C47" s="59">
        <v>45251</v>
      </c>
      <c r="D47" s="60" t="s">
        <v>166</v>
      </c>
      <c r="E47" s="61" t="s">
        <v>182</v>
      </c>
      <c r="F47" s="62">
        <v>918978</v>
      </c>
      <c r="G47" s="63" t="s">
        <v>76</v>
      </c>
      <c r="H47" s="64" t="s">
        <v>166</v>
      </c>
      <c r="I47" s="57" t="s">
        <v>168</v>
      </c>
      <c r="J47" s="65">
        <v>0.35199999999999998</v>
      </c>
      <c r="K47" s="57" t="s">
        <v>170</v>
      </c>
      <c r="L47" s="66">
        <v>4645.93</v>
      </c>
      <c r="M47" s="66">
        <f t="shared" si="2"/>
        <v>1635.36736</v>
      </c>
      <c r="N47" s="67" t="s">
        <v>12</v>
      </c>
      <c r="O47" s="67">
        <v>45255</v>
      </c>
      <c r="P47" s="67">
        <v>45323</v>
      </c>
      <c r="Q47" s="64" t="s">
        <v>171</v>
      </c>
      <c r="R47" s="67">
        <v>45356</v>
      </c>
      <c r="S47" s="65">
        <v>0.35199999999999998</v>
      </c>
      <c r="T47" s="66">
        <v>2596.75</v>
      </c>
      <c r="U47" s="66">
        <v>914.05599999999993</v>
      </c>
      <c r="V47" s="4" t="s">
        <v>207</v>
      </c>
      <c r="W47" s="88" t="s">
        <v>187</v>
      </c>
      <c r="X47" s="67">
        <v>45382</v>
      </c>
      <c r="Y47" s="66" t="s">
        <v>35</v>
      </c>
      <c r="Z47" s="66">
        <f t="shared" si="3"/>
        <v>-2049.1800000000003</v>
      </c>
      <c r="AA47" s="66">
        <f t="shared" si="3"/>
        <v>-721.31136000000004</v>
      </c>
      <c r="AB47" s="68">
        <f t="shared" si="1"/>
        <v>-0.4410699257199312</v>
      </c>
      <c r="AC47" s="80"/>
      <c r="AD47" s="70"/>
      <c r="AE47" s="70"/>
      <c r="AF47" s="69"/>
      <c r="AG47" s="70"/>
      <c r="AH47" s="70"/>
      <c r="AI47" s="70"/>
      <c r="AJ47" s="70"/>
      <c r="AK47" s="72"/>
      <c r="AL47" s="72"/>
      <c r="AM47" s="74"/>
    </row>
    <row r="48" spans="1:39" s="76" customFormat="1" ht="30" customHeight="1" x14ac:dyDescent="0.3">
      <c r="A48" s="57">
        <v>46</v>
      </c>
      <c r="B48" s="58" t="s">
        <v>167</v>
      </c>
      <c r="C48" s="59">
        <v>45251</v>
      </c>
      <c r="D48" s="60" t="s">
        <v>166</v>
      </c>
      <c r="E48" s="61" t="s">
        <v>182</v>
      </c>
      <c r="F48" s="62">
        <v>918979</v>
      </c>
      <c r="G48" s="63" t="s">
        <v>76</v>
      </c>
      <c r="H48" s="64" t="s">
        <v>166</v>
      </c>
      <c r="I48" s="57" t="s">
        <v>168</v>
      </c>
      <c r="J48" s="65">
        <v>5.8999999999999997E-2</v>
      </c>
      <c r="K48" s="57" t="s">
        <v>170</v>
      </c>
      <c r="L48" s="66">
        <v>4645.93</v>
      </c>
      <c r="M48" s="66">
        <f t="shared" si="2"/>
        <v>274.10987</v>
      </c>
      <c r="N48" s="67" t="s">
        <v>12</v>
      </c>
      <c r="O48" s="67">
        <v>45255</v>
      </c>
      <c r="P48" s="67">
        <v>45323</v>
      </c>
      <c r="Q48" s="64" t="s">
        <v>171</v>
      </c>
      <c r="R48" s="67">
        <v>45356</v>
      </c>
      <c r="S48" s="65">
        <v>5.8999999999999997E-2</v>
      </c>
      <c r="T48" s="66">
        <v>2596.75</v>
      </c>
      <c r="U48" s="66">
        <v>153.20824999999999</v>
      </c>
      <c r="V48" s="4" t="s">
        <v>207</v>
      </c>
      <c r="W48" s="88" t="s">
        <v>187</v>
      </c>
      <c r="X48" s="67">
        <v>45382</v>
      </c>
      <c r="Y48" s="66" t="s">
        <v>35</v>
      </c>
      <c r="Z48" s="66">
        <f t="shared" si="3"/>
        <v>-2049.1800000000003</v>
      </c>
      <c r="AA48" s="66">
        <f t="shared" si="3"/>
        <v>-120.90162000000001</v>
      </c>
      <c r="AB48" s="68">
        <f t="shared" si="1"/>
        <v>-0.4410699257199312</v>
      </c>
      <c r="AC48" s="80"/>
      <c r="AD48" s="70"/>
      <c r="AE48" s="70"/>
      <c r="AF48" s="69"/>
      <c r="AG48" s="70"/>
      <c r="AH48" s="70"/>
      <c r="AI48" s="70"/>
      <c r="AJ48" s="70"/>
      <c r="AK48" s="72"/>
      <c r="AL48" s="72"/>
      <c r="AM48" s="74"/>
    </row>
    <row r="49" spans="1:39" s="76" customFormat="1" ht="30" customHeight="1" x14ac:dyDescent="0.3">
      <c r="A49" s="57">
        <v>47</v>
      </c>
      <c r="B49" s="58" t="s">
        <v>167</v>
      </c>
      <c r="C49" s="59">
        <v>45251</v>
      </c>
      <c r="D49" s="60" t="s">
        <v>166</v>
      </c>
      <c r="E49" s="61" t="s">
        <v>184</v>
      </c>
      <c r="F49" s="62">
        <v>924952</v>
      </c>
      <c r="G49" s="63" t="s">
        <v>77</v>
      </c>
      <c r="H49" s="64" t="s">
        <v>166</v>
      </c>
      <c r="I49" s="57" t="s">
        <v>168</v>
      </c>
      <c r="J49" s="65">
        <v>4.6950000000000003</v>
      </c>
      <c r="K49" s="57" t="s">
        <v>170</v>
      </c>
      <c r="L49" s="66">
        <v>754.24</v>
      </c>
      <c r="M49" s="66">
        <f t="shared" si="2"/>
        <v>3541.1568000000002</v>
      </c>
      <c r="N49" s="67" t="s">
        <v>12</v>
      </c>
      <c r="O49" s="67">
        <v>45255</v>
      </c>
      <c r="P49" s="67">
        <v>45323</v>
      </c>
      <c r="Q49" s="64" t="s">
        <v>171</v>
      </c>
      <c r="R49" s="67">
        <v>45356</v>
      </c>
      <c r="S49" s="65">
        <v>4.6950000000000003</v>
      </c>
      <c r="T49" s="66">
        <v>535.46964856230034</v>
      </c>
      <c r="U49" s="66">
        <v>2514.0300000000002</v>
      </c>
      <c r="V49" s="4" t="s">
        <v>207</v>
      </c>
      <c r="W49" s="88" t="s">
        <v>187</v>
      </c>
      <c r="X49" s="67">
        <v>45382</v>
      </c>
      <c r="Y49" s="66" t="s">
        <v>35</v>
      </c>
      <c r="Z49" s="66">
        <f t="shared" si="3"/>
        <v>-218.77035143769967</v>
      </c>
      <c r="AA49" s="66">
        <f t="shared" si="3"/>
        <v>-1027.1268</v>
      </c>
      <c r="AB49" s="68">
        <f t="shared" si="1"/>
        <v>-0.29005402980178674</v>
      </c>
      <c r="AC49" s="80"/>
      <c r="AD49" s="70"/>
      <c r="AE49" s="70"/>
      <c r="AF49" s="69"/>
      <c r="AG49" s="70"/>
      <c r="AH49" s="70"/>
      <c r="AI49" s="70"/>
      <c r="AJ49" s="70"/>
      <c r="AK49" s="72"/>
      <c r="AL49" s="72"/>
      <c r="AM49" s="74"/>
    </row>
    <row r="50" spans="1:39" s="76" customFormat="1" ht="30" customHeight="1" x14ac:dyDescent="0.3">
      <c r="A50" s="57">
        <v>48</v>
      </c>
      <c r="B50" s="58" t="s">
        <v>167</v>
      </c>
      <c r="C50" s="59">
        <v>45251</v>
      </c>
      <c r="D50" s="60" t="s">
        <v>166</v>
      </c>
      <c r="E50" s="61" t="s">
        <v>183</v>
      </c>
      <c r="F50" s="62">
        <v>934549</v>
      </c>
      <c r="G50" s="63" t="s">
        <v>78</v>
      </c>
      <c r="H50" s="64" t="s">
        <v>166</v>
      </c>
      <c r="I50" s="57" t="s">
        <v>21</v>
      </c>
      <c r="J50" s="65">
        <v>22840</v>
      </c>
      <c r="K50" s="57" t="s">
        <v>26</v>
      </c>
      <c r="L50" s="66">
        <v>52.73</v>
      </c>
      <c r="M50" s="66">
        <f t="shared" si="2"/>
        <v>1204353.2</v>
      </c>
      <c r="N50" s="67" t="s">
        <v>12</v>
      </c>
      <c r="O50" s="67">
        <v>45255</v>
      </c>
      <c r="P50" s="67">
        <v>45323</v>
      </c>
      <c r="Q50" s="64" t="s">
        <v>171</v>
      </c>
      <c r="R50" s="67">
        <v>45356</v>
      </c>
      <c r="S50" s="65">
        <v>22840</v>
      </c>
      <c r="T50" s="66">
        <v>30</v>
      </c>
      <c r="U50" s="66">
        <v>685200</v>
      </c>
      <c r="V50" s="66" t="s">
        <v>207</v>
      </c>
      <c r="W50" s="88" t="s">
        <v>190</v>
      </c>
      <c r="X50" s="67">
        <v>45382</v>
      </c>
      <c r="Y50" s="66" t="s">
        <v>35</v>
      </c>
      <c r="Z50" s="66">
        <f t="shared" si="3"/>
        <v>-22.729999999999997</v>
      </c>
      <c r="AA50" s="66">
        <f t="shared" si="3"/>
        <v>-519153.19999999995</v>
      </c>
      <c r="AB50" s="68">
        <f t="shared" si="1"/>
        <v>-0.43106391048738857</v>
      </c>
      <c r="AC50" s="80"/>
      <c r="AD50" s="70"/>
      <c r="AE50" s="70"/>
      <c r="AF50" s="69"/>
      <c r="AG50" s="70"/>
      <c r="AH50" s="70"/>
      <c r="AI50" s="70"/>
      <c r="AJ50" s="70"/>
      <c r="AK50" s="72"/>
      <c r="AL50" s="72"/>
      <c r="AM50" s="74"/>
    </row>
    <row r="51" spans="1:39" s="76" customFormat="1" ht="30" customHeight="1" x14ac:dyDescent="0.3">
      <c r="A51" s="57">
        <v>49</v>
      </c>
      <c r="B51" s="58" t="s">
        <v>167</v>
      </c>
      <c r="C51" s="59">
        <v>45251</v>
      </c>
      <c r="D51" s="60" t="s">
        <v>166</v>
      </c>
      <c r="E51" s="61" t="s">
        <v>182</v>
      </c>
      <c r="F51" s="62">
        <v>938453</v>
      </c>
      <c r="G51" s="63" t="s">
        <v>76</v>
      </c>
      <c r="H51" s="64" t="s">
        <v>166</v>
      </c>
      <c r="I51" s="57" t="s">
        <v>168</v>
      </c>
      <c r="J51" s="65">
        <v>0.48</v>
      </c>
      <c r="K51" s="57" t="s">
        <v>170</v>
      </c>
      <c r="L51" s="66">
        <v>4645.93</v>
      </c>
      <c r="M51" s="66">
        <f t="shared" si="2"/>
        <v>2230.0464000000002</v>
      </c>
      <c r="N51" s="67" t="s">
        <v>12</v>
      </c>
      <c r="O51" s="67">
        <v>45255</v>
      </c>
      <c r="P51" s="67">
        <v>45323</v>
      </c>
      <c r="Q51" s="64" t="s">
        <v>171</v>
      </c>
      <c r="R51" s="67">
        <v>45356</v>
      </c>
      <c r="S51" s="65">
        <v>0.48</v>
      </c>
      <c r="T51" s="66">
        <v>2596.75</v>
      </c>
      <c r="U51" s="66">
        <v>1246.44</v>
      </c>
      <c r="V51" s="4" t="s">
        <v>207</v>
      </c>
      <c r="W51" s="88" t="s">
        <v>187</v>
      </c>
      <c r="X51" s="67">
        <v>45382</v>
      </c>
      <c r="Y51" s="66" t="s">
        <v>35</v>
      </c>
      <c r="Z51" s="66">
        <f t="shared" si="3"/>
        <v>-2049.1800000000003</v>
      </c>
      <c r="AA51" s="66">
        <f t="shared" si="3"/>
        <v>-983.60640000000012</v>
      </c>
      <c r="AB51" s="68">
        <f t="shared" si="1"/>
        <v>-0.4410699257199312</v>
      </c>
      <c r="AC51" s="80"/>
      <c r="AD51" s="70"/>
      <c r="AE51" s="70"/>
      <c r="AF51" s="69"/>
      <c r="AG51" s="70"/>
      <c r="AH51" s="70"/>
      <c r="AI51" s="70"/>
      <c r="AJ51" s="70"/>
      <c r="AK51" s="72"/>
      <c r="AL51" s="72"/>
      <c r="AM51" s="74"/>
    </row>
    <row r="52" spans="1:39" s="76" customFormat="1" ht="30" customHeight="1" x14ac:dyDescent="0.3">
      <c r="A52" s="57">
        <v>50</v>
      </c>
      <c r="B52" s="58" t="s">
        <v>167</v>
      </c>
      <c r="C52" s="59">
        <v>45251</v>
      </c>
      <c r="D52" s="60" t="s">
        <v>166</v>
      </c>
      <c r="E52" s="61" t="s">
        <v>181</v>
      </c>
      <c r="F52" s="62">
        <v>951585</v>
      </c>
      <c r="G52" s="63" t="s">
        <v>79</v>
      </c>
      <c r="H52" s="64" t="s">
        <v>166</v>
      </c>
      <c r="I52" s="57" t="s">
        <v>168</v>
      </c>
      <c r="J52" s="65">
        <v>12.792</v>
      </c>
      <c r="K52" s="57" t="s">
        <v>170</v>
      </c>
      <c r="L52" s="66">
        <v>925.1</v>
      </c>
      <c r="M52" s="66">
        <f t="shared" si="2"/>
        <v>11833.879199999999</v>
      </c>
      <c r="N52" s="67" t="s">
        <v>12</v>
      </c>
      <c r="O52" s="67">
        <v>45255</v>
      </c>
      <c r="P52" s="67">
        <v>45323</v>
      </c>
      <c r="Q52" s="64" t="s">
        <v>171</v>
      </c>
      <c r="R52" s="67">
        <v>45356</v>
      </c>
      <c r="S52" s="65">
        <v>12.792</v>
      </c>
      <c r="T52" s="66">
        <v>695.44715447154476</v>
      </c>
      <c r="U52" s="66">
        <v>8896.16</v>
      </c>
      <c r="V52" s="4" t="s">
        <v>207</v>
      </c>
      <c r="W52" s="88" t="s">
        <v>187</v>
      </c>
      <c r="X52" s="67">
        <v>45382</v>
      </c>
      <c r="Y52" s="66" t="s">
        <v>35</v>
      </c>
      <c r="Z52" s="66">
        <f t="shared" si="3"/>
        <v>-229.65284552845526</v>
      </c>
      <c r="AA52" s="66">
        <f t="shared" si="3"/>
        <v>-2937.7191999999995</v>
      </c>
      <c r="AB52" s="68">
        <f t="shared" si="1"/>
        <v>-0.24824650905681034</v>
      </c>
      <c r="AC52" s="80"/>
      <c r="AD52" s="70"/>
      <c r="AE52" s="70"/>
      <c r="AF52" s="69"/>
      <c r="AG52" s="70"/>
      <c r="AH52" s="70"/>
      <c r="AI52" s="70"/>
      <c r="AJ52" s="70"/>
      <c r="AK52" s="72"/>
      <c r="AL52" s="72"/>
      <c r="AM52" s="74"/>
    </row>
    <row r="53" spans="1:39" s="76" customFormat="1" ht="30" customHeight="1" x14ac:dyDescent="0.3">
      <c r="A53" s="57">
        <v>51</v>
      </c>
      <c r="B53" s="58" t="s">
        <v>167</v>
      </c>
      <c r="C53" s="59">
        <v>45251</v>
      </c>
      <c r="D53" s="60" t="s">
        <v>166</v>
      </c>
      <c r="E53" s="61" t="s">
        <v>180</v>
      </c>
      <c r="F53" s="62">
        <v>1128094</v>
      </c>
      <c r="G53" s="63" t="s">
        <v>80</v>
      </c>
      <c r="H53" s="64" t="s">
        <v>166</v>
      </c>
      <c r="I53" s="57" t="s">
        <v>169</v>
      </c>
      <c r="J53" s="65">
        <v>0.05</v>
      </c>
      <c r="K53" s="57" t="s">
        <v>26</v>
      </c>
      <c r="L53" s="66">
        <v>244.49</v>
      </c>
      <c r="M53" s="66">
        <f t="shared" si="2"/>
        <v>12.224500000000001</v>
      </c>
      <c r="N53" s="67" t="s">
        <v>12</v>
      </c>
      <c r="O53" s="67">
        <v>45255</v>
      </c>
      <c r="P53" s="67">
        <v>45323</v>
      </c>
      <c r="Q53" s="64" t="s">
        <v>171</v>
      </c>
      <c r="R53" s="67">
        <v>45356</v>
      </c>
      <c r="S53" s="65">
        <v>0.05</v>
      </c>
      <c r="T53" s="66">
        <v>130</v>
      </c>
      <c r="U53" s="66">
        <v>6.5</v>
      </c>
      <c r="V53" s="66" t="s">
        <v>207</v>
      </c>
      <c r="W53" s="88" t="s">
        <v>189</v>
      </c>
      <c r="X53" s="67">
        <v>45382</v>
      </c>
      <c r="Y53" s="66" t="s">
        <v>35</v>
      </c>
      <c r="Z53" s="66">
        <f t="shared" si="3"/>
        <v>-114.49000000000001</v>
      </c>
      <c r="AA53" s="66">
        <f t="shared" si="3"/>
        <v>-5.7245000000000008</v>
      </c>
      <c r="AB53" s="68">
        <f t="shared" si="1"/>
        <v>-0.46828091128471516</v>
      </c>
      <c r="AC53" s="80"/>
      <c r="AD53" s="70"/>
      <c r="AE53" s="70"/>
      <c r="AF53" s="69"/>
      <c r="AG53" s="70"/>
      <c r="AH53" s="70"/>
      <c r="AI53" s="70"/>
      <c r="AJ53" s="70"/>
      <c r="AK53" s="72"/>
      <c r="AL53" s="72"/>
      <c r="AM53" s="74"/>
    </row>
    <row r="54" spans="1:39" s="76" customFormat="1" ht="30" customHeight="1" x14ac:dyDescent="0.3">
      <c r="A54" s="57">
        <v>52</v>
      </c>
      <c r="B54" s="58" t="s">
        <v>167</v>
      </c>
      <c r="C54" s="59">
        <v>45251</v>
      </c>
      <c r="D54" s="60" t="s">
        <v>166</v>
      </c>
      <c r="E54" s="61" t="s">
        <v>143</v>
      </c>
      <c r="F54" s="62">
        <v>1143804</v>
      </c>
      <c r="G54" s="63" t="s">
        <v>81</v>
      </c>
      <c r="H54" s="64" t="s">
        <v>166</v>
      </c>
      <c r="I54" s="57" t="s">
        <v>22</v>
      </c>
      <c r="J54" s="65">
        <v>3802</v>
      </c>
      <c r="K54" s="57" t="s">
        <v>26</v>
      </c>
      <c r="L54" s="66">
        <v>82.14</v>
      </c>
      <c r="M54" s="66">
        <f t="shared" si="2"/>
        <v>312296.28000000003</v>
      </c>
      <c r="N54" s="67" t="s">
        <v>12</v>
      </c>
      <c r="O54" s="67">
        <v>45255</v>
      </c>
      <c r="P54" s="67">
        <v>45323</v>
      </c>
      <c r="Q54" s="64" t="s">
        <v>171</v>
      </c>
      <c r="R54" s="67">
        <v>45356</v>
      </c>
      <c r="S54" s="65">
        <v>3802</v>
      </c>
      <c r="T54" s="66">
        <v>30</v>
      </c>
      <c r="U54" s="66">
        <v>114060</v>
      </c>
      <c r="V54" s="66" t="s">
        <v>207</v>
      </c>
      <c r="W54" s="88" t="s">
        <v>190</v>
      </c>
      <c r="X54" s="67">
        <v>45382</v>
      </c>
      <c r="Y54" s="66" t="s">
        <v>35</v>
      </c>
      <c r="Z54" s="66">
        <f t="shared" si="3"/>
        <v>-52.14</v>
      </c>
      <c r="AA54" s="66">
        <f t="shared" si="3"/>
        <v>-198236.28000000003</v>
      </c>
      <c r="AB54" s="68">
        <f t="shared" si="1"/>
        <v>-0.63476990504017539</v>
      </c>
      <c r="AC54" s="80"/>
      <c r="AD54" s="70"/>
      <c r="AE54" s="70"/>
      <c r="AF54" s="69"/>
      <c r="AG54" s="70"/>
      <c r="AH54" s="70"/>
      <c r="AI54" s="70"/>
      <c r="AJ54" s="70"/>
      <c r="AK54" s="72"/>
      <c r="AL54" s="72"/>
      <c r="AM54" s="74"/>
    </row>
    <row r="55" spans="1:39" s="76" customFormat="1" ht="30" customHeight="1" x14ac:dyDescent="0.3">
      <c r="A55" s="57">
        <v>53</v>
      </c>
      <c r="B55" s="58" t="s">
        <v>167</v>
      </c>
      <c r="C55" s="59">
        <v>45251</v>
      </c>
      <c r="D55" s="60" t="s">
        <v>166</v>
      </c>
      <c r="E55" s="61" t="s">
        <v>144</v>
      </c>
      <c r="F55" s="62">
        <v>1157478</v>
      </c>
      <c r="G55" s="63" t="s">
        <v>82</v>
      </c>
      <c r="H55" s="64" t="s">
        <v>166</v>
      </c>
      <c r="I55" s="57" t="s">
        <v>168</v>
      </c>
      <c r="J55" s="65">
        <v>0.82</v>
      </c>
      <c r="K55" s="57" t="s">
        <v>170</v>
      </c>
      <c r="L55" s="66">
        <v>1003.04</v>
      </c>
      <c r="M55" s="66">
        <f t="shared" si="2"/>
        <v>822.49279999999987</v>
      </c>
      <c r="N55" s="67" t="s">
        <v>12</v>
      </c>
      <c r="O55" s="67">
        <v>45255</v>
      </c>
      <c r="P55" s="67">
        <v>45323</v>
      </c>
      <c r="Q55" s="64" t="s">
        <v>171</v>
      </c>
      <c r="R55" s="67">
        <v>45356</v>
      </c>
      <c r="S55" s="65">
        <v>0.82</v>
      </c>
      <c r="T55" s="66">
        <v>486.62195121951225</v>
      </c>
      <c r="U55" s="66">
        <v>399.03000000000003</v>
      </c>
      <c r="V55" s="4" t="s">
        <v>207</v>
      </c>
      <c r="W55" s="88" t="s">
        <v>187</v>
      </c>
      <c r="X55" s="67">
        <v>45382</v>
      </c>
      <c r="Y55" s="66" t="s">
        <v>35</v>
      </c>
      <c r="Z55" s="66">
        <f t="shared" si="3"/>
        <v>-516.41804878048765</v>
      </c>
      <c r="AA55" s="66">
        <f t="shared" si="3"/>
        <v>-423.46279999999985</v>
      </c>
      <c r="AB55" s="68">
        <f t="shared" si="1"/>
        <v>-0.51485289597671846</v>
      </c>
      <c r="AC55" s="80"/>
      <c r="AD55" s="70"/>
      <c r="AE55" s="70"/>
      <c r="AF55" s="69"/>
      <c r="AG55" s="70"/>
      <c r="AH55" s="70"/>
      <c r="AI55" s="70"/>
      <c r="AJ55" s="70"/>
      <c r="AK55" s="72"/>
      <c r="AL55" s="72"/>
      <c r="AM55" s="74"/>
    </row>
    <row r="56" spans="1:39" s="76" customFormat="1" ht="30" customHeight="1" x14ac:dyDescent="0.3">
      <c r="A56" s="57">
        <v>54</v>
      </c>
      <c r="B56" s="58" t="s">
        <v>167</v>
      </c>
      <c r="C56" s="59">
        <v>45251</v>
      </c>
      <c r="D56" s="60" t="s">
        <v>166</v>
      </c>
      <c r="E56" s="61" t="s">
        <v>144</v>
      </c>
      <c r="F56" s="62">
        <v>1157479</v>
      </c>
      <c r="G56" s="63" t="s">
        <v>82</v>
      </c>
      <c r="H56" s="64" t="s">
        <v>166</v>
      </c>
      <c r="I56" s="57" t="s">
        <v>168</v>
      </c>
      <c r="J56" s="65">
        <v>0.2</v>
      </c>
      <c r="K56" s="57" t="s">
        <v>170</v>
      </c>
      <c r="L56" s="66">
        <v>1003.04</v>
      </c>
      <c r="M56" s="66">
        <f t="shared" si="2"/>
        <v>200.608</v>
      </c>
      <c r="N56" s="67" t="s">
        <v>12</v>
      </c>
      <c r="O56" s="67">
        <v>45255</v>
      </c>
      <c r="P56" s="67">
        <v>45323</v>
      </c>
      <c r="Q56" s="64" t="s">
        <v>171</v>
      </c>
      <c r="R56" s="67">
        <v>45356</v>
      </c>
      <c r="S56" s="65">
        <v>0.2</v>
      </c>
      <c r="T56" s="66">
        <v>486.62195121951225</v>
      </c>
      <c r="U56" s="66">
        <v>97.324390243902457</v>
      </c>
      <c r="V56" s="4" t="s">
        <v>207</v>
      </c>
      <c r="W56" s="88" t="s">
        <v>187</v>
      </c>
      <c r="X56" s="67">
        <v>45382</v>
      </c>
      <c r="Y56" s="66" t="s">
        <v>35</v>
      </c>
      <c r="Z56" s="66">
        <f t="shared" si="3"/>
        <v>-516.41804878048765</v>
      </c>
      <c r="AA56" s="66">
        <f t="shared" si="3"/>
        <v>-103.28360975609755</v>
      </c>
      <c r="AB56" s="68">
        <f t="shared" si="1"/>
        <v>-0.51485289597671846</v>
      </c>
      <c r="AC56" s="80"/>
      <c r="AD56" s="70"/>
      <c r="AE56" s="70"/>
      <c r="AF56" s="69"/>
      <c r="AG56" s="70"/>
      <c r="AH56" s="70"/>
      <c r="AI56" s="70"/>
      <c r="AJ56" s="70"/>
      <c r="AK56" s="72"/>
      <c r="AL56" s="72"/>
      <c r="AM56" s="74"/>
    </row>
    <row r="57" spans="1:39" s="76" customFormat="1" ht="47.25" customHeight="1" x14ac:dyDescent="0.3">
      <c r="A57" s="57">
        <v>55</v>
      </c>
      <c r="B57" s="58" t="s">
        <v>167</v>
      </c>
      <c r="C57" s="59">
        <v>45251</v>
      </c>
      <c r="D57" s="60" t="s">
        <v>166</v>
      </c>
      <c r="E57" s="61" t="s">
        <v>143</v>
      </c>
      <c r="F57" s="62">
        <v>1164567</v>
      </c>
      <c r="G57" s="63" t="s">
        <v>81</v>
      </c>
      <c r="H57" s="64" t="s">
        <v>166</v>
      </c>
      <c r="I57" s="57" t="s">
        <v>22</v>
      </c>
      <c r="J57" s="65">
        <v>7536</v>
      </c>
      <c r="K57" s="57" t="s">
        <v>26</v>
      </c>
      <c r="L57" s="66">
        <v>82.14</v>
      </c>
      <c r="M57" s="66">
        <f t="shared" si="2"/>
        <v>619007.04</v>
      </c>
      <c r="N57" s="67" t="s">
        <v>12</v>
      </c>
      <c r="O57" s="67">
        <v>45255</v>
      </c>
      <c r="P57" s="67">
        <v>45323</v>
      </c>
      <c r="Q57" s="64" t="s">
        <v>171</v>
      </c>
      <c r="R57" s="67">
        <v>45356</v>
      </c>
      <c r="S57" s="65">
        <v>7536</v>
      </c>
      <c r="T57" s="66">
        <v>30</v>
      </c>
      <c r="U57" s="66">
        <v>226080</v>
      </c>
      <c r="V57" s="66" t="s">
        <v>207</v>
      </c>
      <c r="W57" s="88" t="s">
        <v>190</v>
      </c>
      <c r="X57" s="67">
        <v>45382</v>
      </c>
      <c r="Y57" s="66" t="s">
        <v>35</v>
      </c>
      <c r="Z57" s="66">
        <f t="shared" si="3"/>
        <v>-52.14</v>
      </c>
      <c r="AA57" s="66">
        <f t="shared" si="3"/>
        <v>-392927.04000000004</v>
      </c>
      <c r="AB57" s="68">
        <f t="shared" si="1"/>
        <v>-0.63476990504017539</v>
      </c>
      <c r="AC57" s="80"/>
      <c r="AD57" s="70"/>
      <c r="AE57" s="70"/>
      <c r="AF57" s="69"/>
      <c r="AG57" s="70"/>
      <c r="AH57" s="70"/>
      <c r="AI57" s="70"/>
      <c r="AJ57" s="70"/>
      <c r="AK57" s="72"/>
      <c r="AL57" s="72"/>
      <c r="AM57" s="74"/>
    </row>
    <row r="58" spans="1:39" s="76" customFormat="1" ht="30" customHeight="1" x14ac:dyDescent="0.3">
      <c r="A58" s="57">
        <v>56</v>
      </c>
      <c r="B58" s="58" t="s">
        <v>167</v>
      </c>
      <c r="C58" s="59">
        <v>45251</v>
      </c>
      <c r="D58" s="60" t="s">
        <v>166</v>
      </c>
      <c r="E58" s="61" t="s">
        <v>143</v>
      </c>
      <c r="F58" s="62">
        <v>1164566</v>
      </c>
      <c r="G58" s="63" t="s">
        <v>81</v>
      </c>
      <c r="H58" s="64" t="s">
        <v>166</v>
      </c>
      <c r="I58" s="57" t="s">
        <v>22</v>
      </c>
      <c r="J58" s="65">
        <v>68</v>
      </c>
      <c r="K58" s="57" t="s">
        <v>26</v>
      </c>
      <c r="L58" s="66">
        <v>82.14</v>
      </c>
      <c r="M58" s="66">
        <f t="shared" si="2"/>
        <v>5585.52</v>
      </c>
      <c r="N58" s="67" t="s">
        <v>12</v>
      </c>
      <c r="O58" s="67">
        <v>45255</v>
      </c>
      <c r="P58" s="67">
        <v>45323</v>
      </c>
      <c r="Q58" s="64" t="s">
        <v>171</v>
      </c>
      <c r="R58" s="67">
        <v>45356</v>
      </c>
      <c r="S58" s="65">
        <v>68</v>
      </c>
      <c r="T58" s="66">
        <v>30</v>
      </c>
      <c r="U58" s="66">
        <v>2040</v>
      </c>
      <c r="V58" s="66" t="s">
        <v>207</v>
      </c>
      <c r="W58" s="88" t="s">
        <v>190</v>
      </c>
      <c r="X58" s="67">
        <v>45382</v>
      </c>
      <c r="Y58" s="66" t="s">
        <v>35</v>
      </c>
      <c r="Z58" s="66">
        <f t="shared" si="3"/>
        <v>-52.14</v>
      </c>
      <c r="AA58" s="66">
        <f t="shared" si="3"/>
        <v>-3545.5200000000004</v>
      </c>
      <c r="AB58" s="68">
        <f t="shared" si="1"/>
        <v>-0.63476990504017539</v>
      </c>
      <c r="AC58" s="80"/>
      <c r="AD58" s="70"/>
      <c r="AE58" s="70"/>
      <c r="AF58" s="69"/>
      <c r="AG58" s="70"/>
      <c r="AH58" s="70"/>
      <c r="AI58" s="70"/>
      <c r="AJ58" s="70"/>
      <c r="AK58" s="72"/>
      <c r="AL58" s="72"/>
      <c r="AM58" s="74"/>
    </row>
    <row r="59" spans="1:39" s="76" customFormat="1" ht="30" customHeight="1" x14ac:dyDescent="0.3">
      <c r="A59" s="57">
        <v>57</v>
      </c>
      <c r="B59" s="58" t="s">
        <v>167</v>
      </c>
      <c r="C59" s="59">
        <v>45251</v>
      </c>
      <c r="D59" s="60" t="s">
        <v>166</v>
      </c>
      <c r="E59" s="61" t="s">
        <v>145</v>
      </c>
      <c r="F59" s="62">
        <v>1170242</v>
      </c>
      <c r="G59" s="63" t="s">
        <v>83</v>
      </c>
      <c r="H59" s="64" t="s">
        <v>166</v>
      </c>
      <c r="I59" s="57" t="s">
        <v>168</v>
      </c>
      <c r="J59" s="65">
        <v>1.77</v>
      </c>
      <c r="K59" s="57" t="s">
        <v>170</v>
      </c>
      <c r="L59" s="66">
        <v>22950.97</v>
      </c>
      <c r="M59" s="66">
        <f t="shared" si="2"/>
        <v>40623.216899999999</v>
      </c>
      <c r="N59" s="67" t="s">
        <v>12</v>
      </c>
      <c r="O59" s="67">
        <v>45255</v>
      </c>
      <c r="P59" s="67">
        <v>45323</v>
      </c>
      <c r="Q59" s="64" t="s">
        <v>171</v>
      </c>
      <c r="R59" s="67">
        <v>45356</v>
      </c>
      <c r="S59" s="65">
        <v>1.77</v>
      </c>
      <c r="T59" s="66">
        <v>6936.0847457627115</v>
      </c>
      <c r="U59" s="66">
        <v>12276.869999999999</v>
      </c>
      <c r="V59" s="4" t="s">
        <v>207</v>
      </c>
      <c r="W59" s="88" t="s">
        <v>187</v>
      </c>
      <c r="X59" s="67">
        <v>45382</v>
      </c>
      <c r="Y59" s="66" t="s">
        <v>35</v>
      </c>
      <c r="Z59" s="66">
        <f t="shared" si="3"/>
        <v>-16014.88525423729</v>
      </c>
      <c r="AA59" s="66">
        <f t="shared" si="3"/>
        <v>-28346.3469</v>
      </c>
      <c r="AB59" s="68">
        <f t="shared" si="1"/>
        <v>-0.69778685843070198</v>
      </c>
      <c r="AC59" s="80"/>
      <c r="AD59" s="70"/>
      <c r="AE59" s="70"/>
      <c r="AF59" s="69"/>
      <c r="AG59" s="70"/>
      <c r="AH59" s="70"/>
      <c r="AI59" s="70"/>
      <c r="AJ59" s="70"/>
      <c r="AK59" s="72"/>
      <c r="AL59" s="72"/>
      <c r="AM59" s="74"/>
    </row>
    <row r="60" spans="1:39" s="76" customFormat="1" ht="39.75" customHeight="1" x14ac:dyDescent="0.3">
      <c r="A60" s="57">
        <v>58</v>
      </c>
      <c r="B60" s="58" t="s">
        <v>167</v>
      </c>
      <c r="C60" s="59">
        <v>45251</v>
      </c>
      <c r="D60" s="60" t="s">
        <v>166</v>
      </c>
      <c r="E60" s="61" t="s">
        <v>146</v>
      </c>
      <c r="F60" s="62">
        <v>1189008</v>
      </c>
      <c r="G60" s="63" t="s">
        <v>84</v>
      </c>
      <c r="H60" s="64" t="s">
        <v>166</v>
      </c>
      <c r="I60" s="57" t="s">
        <v>22</v>
      </c>
      <c r="J60" s="65">
        <v>5648</v>
      </c>
      <c r="K60" s="57" t="s">
        <v>26</v>
      </c>
      <c r="L60" s="66">
        <v>85.63</v>
      </c>
      <c r="M60" s="66">
        <f t="shared" si="2"/>
        <v>483638.24</v>
      </c>
      <c r="N60" s="67" t="s">
        <v>12</v>
      </c>
      <c r="O60" s="67">
        <v>45255</v>
      </c>
      <c r="P60" s="67">
        <v>45323</v>
      </c>
      <c r="Q60" s="64" t="s">
        <v>171</v>
      </c>
      <c r="R60" s="67">
        <v>45356</v>
      </c>
      <c r="S60" s="65">
        <v>5648</v>
      </c>
      <c r="T60" s="66">
        <v>30</v>
      </c>
      <c r="U60" s="66">
        <v>169440</v>
      </c>
      <c r="V60" s="66" t="s">
        <v>207</v>
      </c>
      <c r="W60" s="88" t="s">
        <v>190</v>
      </c>
      <c r="X60" s="67">
        <v>45382</v>
      </c>
      <c r="Y60" s="66" t="s">
        <v>35</v>
      </c>
      <c r="Z60" s="66">
        <f t="shared" si="3"/>
        <v>-55.629999999999995</v>
      </c>
      <c r="AA60" s="66">
        <f t="shared" si="3"/>
        <v>-314198.24</v>
      </c>
      <c r="AB60" s="68">
        <f t="shared" si="1"/>
        <v>-0.64965549456966021</v>
      </c>
      <c r="AC60" s="80"/>
      <c r="AD60" s="70"/>
      <c r="AE60" s="70"/>
      <c r="AF60" s="69"/>
      <c r="AG60" s="70"/>
      <c r="AH60" s="70"/>
      <c r="AI60" s="70"/>
      <c r="AJ60" s="70"/>
      <c r="AK60" s="72"/>
      <c r="AL60" s="72"/>
      <c r="AM60" s="74"/>
    </row>
    <row r="61" spans="1:39" s="76" customFormat="1" ht="30" customHeight="1" x14ac:dyDescent="0.3">
      <c r="A61" s="57">
        <v>59</v>
      </c>
      <c r="B61" s="58" t="s">
        <v>167</v>
      </c>
      <c r="C61" s="59">
        <v>45251</v>
      </c>
      <c r="D61" s="60" t="s">
        <v>166</v>
      </c>
      <c r="E61" s="61" t="s">
        <v>179</v>
      </c>
      <c r="F61" s="62">
        <v>1203094</v>
      </c>
      <c r="G61" s="63" t="s">
        <v>85</v>
      </c>
      <c r="H61" s="64" t="s">
        <v>166</v>
      </c>
      <c r="I61" s="57" t="s">
        <v>168</v>
      </c>
      <c r="J61" s="65">
        <v>0.6</v>
      </c>
      <c r="K61" s="57" t="s">
        <v>170</v>
      </c>
      <c r="L61" s="66">
        <v>141990.9</v>
      </c>
      <c r="M61" s="66">
        <f t="shared" si="2"/>
        <v>85194.54</v>
      </c>
      <c r="N61" s="67" t="s">
        <v>12</v>
      </c>
      <c r="O61" s="67">
        <v>45255</v>
      </c>
      <c r="P61" s="67">
        <v>45323</v>
      </c>
      <c r="Q61" s="64" t="s">
        <v>171</v>
      </c>
      <c r="R61" s="67">
        <v>45356</v>
      </c>
      <c r="S61" s="65">
        <v>0.6</v>
      </c>
      <c r="T61" s="66">
        <v>18951.183333333334</v>
      </c>
      <c r="U61" s="66">
        <v>11370.710000000001</v>
      </c>
      <c r="V61" s="4" t="s">
        <v>207</v>
      </c>
      <c r="W61" s="88" t="s">
        <v>187</v>
      </c>
      <c r="X61" s="67">
        <v>45382</v>
      </c>
      <c r="Y61" s="66" t="s">
        <v>35</v>
      </c>
      <c r="Z61" s="66">
        <f t="shared" si="3"/>
        <v>-123039.71666666666</v>
      </c>
      <c r="AA61" s="66">
        <f t="shared" si="3"/>
        <v>-73823.829999999987</v>
      </c>
      <c r="AB61" s="68">
        <f t="shared" si="1"/>
        <v>-0.86653240923655439</v>
      </c>
      <c r="AC61" s="80"/>
      <c r="AD61" s="70"/>
      <c r="AE61" s="70"/>
      <c r="AF61" s="69"/>
      <c r="AG61" s="70"/>
      <c r="AH61" s="70"/>
      <c r="AI61" s="70"/>
      <c r="AJ61" s="70"/>
      <c r="AK61" s="72"/>
      <c r="AL61" s="72"/>
      <c r="AM61" s="74"/>
    </row>
    <row r="62" spans="1:39" s="76" customFormat="1" ht="30" customHeight="1" x14ac:dyDescent="0.3">
      <c r="A62" s="57">
        <v>60</v>
      </c>
      <c r="B62" s="58" t="s">
        <v>167</v>
      </c>
      <c r="C62" s="59">
        <v>45251</v>
      </c>
      <c r="D62" s="60" t="s">
        <v>166</v>
      </c>
      <c r="E62" s="61" t="s">
        <v>147</v>
      </c>
      <c r="F62" s="62">
        <v>1203124</v>
      </c>
      <c r="G62" s="63" t="s">
        <v>86</v>
      </c>
      <c r="H62" s="64" t="s">
        <v>166</v>
      </c>
      <c r="I62" s="57" t="s">
        <v>168</v>
      </c>
      <c r="J62" s="65">
        <v>0.5</v>
      </c>
      <c r="K62" s="57" t="s">
        <v>170</v>
      </c>
      <c r="L62" s="66">
        <v>112358.38</v>
      </c>
      <c r="M62" s="66">
        <f t="shared" si="2"/>
        <v>56179.19</v>
      </c>
      <c r="N62" s="67" t="s">
        <v>12</v>
      </c>
      <c r="O62" s="67">
        <v>45255</v>
      </c>
      <c r="P62" s="67">
        <v>45323</v>
      </c>
      <c r="Q62" s="64" t="s">
        <v>171</v>
      </c>
      <c r="R62" s="67">
        <v>45356</v>
      </c>
      <c r="S62" s="65">
        <v>0.5</v>
      </c>
      <c r="T62" s="66">
        <v>19872.54</v>
      </c>
      <c r="U62" s="66">
        <v>9936.27</v>
      </c>
      <c r="V62" s="4" t="s">
        <v>207</v>
      </c>
      <c r="W62" s="88" t="s">
        <v>187</v>
      </c>
      <c r="X62" s="67">
        <v>45382</v>
      </c>
      <c r="Y62" s="66" t="s">
        <v>35</v>
      </c>
      <c r="Z62" s="66">
        <f t="shared" si="3"/>
        <v>-92485.84</v>
      </c>
      <c r="AA62" s="66">
        <f t="shared" si="3"/>
        <v>-46242.92</v>
      </c>
      <c r="AB62" s="68">
        <f t="shared" si="1"/>
        <v>-0.82313255139492036</v>
      </c>
      <c r="AC62" s="80"/>
      <c r="AD62" s="70"/>
      <c r="AE62" s="70"/>
      <c r="AF62" s="69"/>
      <c r="AG62" s="70"/>
      <c r="AH62" s="70"/>
      <c r="AI62" s="70"/>
      <c r="AJ62" s="70"/>
      <c r="AK62" s="72"/>
      <c r="AL62" s="72"/>
      <c r="AM62" s="74"/>
    </row>
    <row r="63" spans="1:39" s="76" customFormat="1" ht="37.5" customHeight="1" x14ac:dyDescent="0.3">
      <c r="A63" s="57">
        <v>61</v>
      </c>
      <c r="B63" s="58" t="s">
        <v>167</v>
      </c>
      <c r="C63" s="59">
        <v>45251</v>
      </c>
      <c r="D63" s="60" t="s">
        <v>166</v>
      </c>
      <c r="E63" s="61" t="s">
        <v>148</v>
      </c>
      <c r="F63" s="62">
        <v>1203331</v>
      </c>
      <c r="G63" s="63" t="s">
        <v>87</v>
      </c>
      <c r="H63" s="64" t="s">
        <v>166</v>
      </c>
      <c r="I63" s="57" t="s">
        <v>169</v>
      </c>
      <c r="J63" s="65">
        <v>1.4390000000000001</v>
      </c>
      <c r="K63" s="57" t="s">
        <v>170</v>
      </c>
      <c r="L63" s="66">
        <v>9792.85</v>
      </c>
      <c r="M63" s="66">
        <f t="shared" si="2"/>
        <v>14091.911150000002</v>
      </c>
      <c r="N63" s="67" t="s">
        <v>12</v>
      </c>
      <c r="O63" s="67">
        <v>45255</v>
      </c>
      <c r="P63" s="67">
        <v>45323</v>
      </c>
      <c r="Q63" s="64" t="s">
        <v>171</v>
      </c>
      <c r="R63" s="67">
        <v>45356</v>
      </c>
      <c r="S63" s="65">
        <v>1.4390000000000001</v>
      </c>
      <c r="T63" s="66">
        <v>3379.5969423210558</v>
      </c>
      <c r="U63" s="66">
        <v>4863.24</v>
      </c>
      <c r="V63" s="66" t="s">
        <v>209</v>
      </c>
      <c r="W63" s="88" t="s">
        <v>188</v>
      </c>
      <c r="X63" s="67">
        <v>45382</v>
      </c>
      <c r="Y63" s="66" t="s">
        <v>35</v>
      </c>
      <c r="Z63" s="66">
        <f t="shared" si="3"/>
        <v>-6413.253057678945</v>
      </c>
      <c r="AA63" s="66">
        <f t="shared" si="3"/>
        <v>-9228.6711500000019</v>
      </c>
      <c r="AB63" s="68">
        <f t="shared" si="1"/>
        <v>-0.65489138071949893</v>
      </c>
      <c r="AC63" s="80"/>
      <c r="AD63" s="70"/>
      <c r="AE63" s="70"/>
      <c r="AF63" s="69"/>
      <c r="AG63" s="70"/>
      <c r="AH63" s="70"/>
      <c r="AI63" s="70"/>
      <c r="AJ63" s="70"/>
      <c r="AK63" s="72"/>
      <c r="AL63" s="72"/>
      <c r="AM63" s="74"/>
    </row>
    <row r="64" spans="1:39" s="76" customFormat="1" ht="30" customHeight="1" x14ac:dyDescent="0.3">
      <c r="A64" s="57">
        <v>62</v>
      </c>
      <c r="B64" s="58" t="s">
        <v>167</v>
      </c>
      <c r="C64" s="59">
        <v>45251</v>
      </c>
      <c r="D64" s="60" t="s">
        <v>166</v>
      </c>
      <c r="E64" s="61" t="s">
        <v>178</v>
      </c>
      <c r="F64" s="62">
        <v>1203119</v>
      </c>
      <c r="G64" s="63" t="s">
        <v>88</v>
      </c>
      <c r="H64" s="64" t="s">
        <v>166</v>
      </c>
      <c r="I64" s="57" t="s">
        <v>168</v>
      </c>
      <c r="J64" s="65">
        <v>3.09</v>
      </c>
      <c r="K64" s="57" t="s">
        <v>170</v>
      </c>
      <c r="L64" s="66">
        <v>980.68</v>
      </c>
      <c r="M64" s="66">
        <f t="shared" si="2"/>
        <v>3030.3011999999999</v>
      </c>
      <c r="N64" s="67" t="s">
        <v>12</v>
      </c>
      <c r="O64" s="67">
        <v>45255</v>
      </c>
      <c r="P64" s="67">
        <v>45323</v>
      </c>
      <c r="Q64" s="64" t="s">
        <v>171</v>
      </c>
      <c r="R64" s="67">
        <v>45356</v>
      </c>
      <c r="S64" s="65">
        <v>3.09</v>
      </c>
      <c r="T64" s="66">
        <v>1307.4822006472493</v>
      </c>
      <c r="U64" s="66">
        <v>4040.1200000000003</v>
      </c>
      <c r="V64" s="4" t="s">
        <v>207</v>
      </c>
      <c r="W64" s="88" t="s">
        <v>187</v>
      </c>
      <c r="X64" s="67">
        <v>45382</v>
      </c>
      <c r="Y64" s="66" t="s">
        <v>35</v>
      </c>
      <c r="Z64" s="66">
        <f t="shared" si="3"/>
        <v>326.80220064724938</v>
      </c>
      <c r="AA64" s="66">
        <f t="shared" si="3"/>
        <v>1009.8188000000005</v>
      </c>
      <c r="AB64" s="68">
        <f t="shared" si="1"/>
        <v>0.33324040527720489</v>
      </c>
      <c r="AC64" s="80"/>
      <c r="AD64" s="70"/>
      <c r="AE64" s="70"/>
      <c r="AF64" s="69"/>
      <c r="AG64" s="70"/>
      <c r="AH64" s="70"/>
      <c r="AI64" s="70"/>
      <c r="AJ64" s="70"/>
      <c r="AK64" s="72"/>
      <c r="AL64" s="72"/>
      <c r="AM64" s="74"/>
    </row>
    <row r="65" spans="1:39" s="76" customFormat="1" ht="30" customHeight="1" x14ac:dyDescent="0.3">
      <c r="A65" s="57">
        <v>63</v>
      </c>
      <c r="B65" s="58" t="s">
        <v>167</v>
      </c>
      <c r="C65" s="59">
        <v>45251</v>
      </c>
      <c r="D65" s="60" t="s">
        <v>166</v>
      </c>
      <c r="E65" s="61" t="s">
        <v>177</v>
      </c>
      <c r="F65" s="62">
        <v>1203157</v>
      </c>
      <c r="G65" s="63" t="s">
        <v>89</v>
      </c>
      <c r="H65" s="64" t="s">
        <v>166</v>
      </c>
      <c r="I65" s="57" t="s">
        <v>168</v>
      </c>
      <c r="J65" s="65">
        <v>4.3</v>
      </c>
      <c r="K65" s="57" t="s">
        <v>170</v>
      </c>
      <c r="L65" s="66">
        <v>230.89</v>
      </c>
      <c r="M65" s="66">
        <f t="shared" si="2"/>
        <v>992.82699999999988</v>
      </c>
      <c r="N65" s="67" t="s">
        <v>12</v>
      </c>
      <c r="O65" s="67">
        <v>45255</v>
      </c>
      <c r="P65" s="67">
        <v>45323</v>
      </c>
      <c r="Q65" s="64" t="s">
        <v>171</v>
      </c>
      <c r="R65" s="67">
        <v>45356</v>
      </c>
      <c r="S65" s="65">
        <v>4.3</v>
      </c>
      <c r="T65" s="66">
        <v>707.07674418604654</v>
      </c>
      <c r="U65" s="66">
        <v>3040.43</v>
      </c>
      <c r="V65" s="4" t="s">
        <v>207</v>
      </c>
      <c r="W65" s="88" t="s">
        <v>187</v>
      </c>
      <c r="X65" s="67">
        <v>45382</v>
      </c>
      <c r="Y65" s="66" t="s">
        <v>35</v>
      </c>
      <c r="Z65" s="66">
        <f t="shared" si="3"/>
        <v>476.18674418604655</v>
      </c>
      <c r="AA65" s="66">
        <f t="shared" si="3"/>
        <v>2047.6030000000001</v>
      </c>
      <c r="AB65" s="68">
        <f t="shared" si="1"/>
        <v>2.0623965706009209</v>
      </c>
      <c r="AC65" s="80"/>
      <c r="AD65" s="70"/>
      <c r="AE65" s="70"/>
      <c r="AF65" s="69"/>
      <c r="AG65" s="70"/>
      <c r="AH65" s="70"/>
      <c r="AI65" s="70"/>
      <c r="AJ65" s="70"/>
      <c r="AK65" s="72"/>
      <c r="AL65" s="72"/>
      <c r="AM65" s="74"/>
    </row>
    <row r="66" spans="1:39" s="76" customFormat="1" ht="42" customHeight="1" x14ac:dyDescent="0.3">
      <c r="A66" s="57">
        <v>64</v>
      </c>
      <c r="B66" s="58" t="s">
        <v>167</v>
      </c>
      <c r="C66" s="59">
        <v>45251</v>
      </c>
      <c r="D66" s="60" t="s">
        <v>166</v>
      </c>
      <c r="E66" s="61" t="s">
        <v>149</v>
      </c>
      <c r="F66" s="62">
        <v>157285</v>
      </c>
      <c r="G66" s="63" t="s">
        <v>90</v>
      </c>
      <c r="H66" s="64" t="s">
        <v>166</v>
      </c>
      <c r="I66" s="57" t="s">
        <v>168</v>
      </c>
      <c r="J66" s="65">
        <v>0.9</v>
      </c>
      <c r="K66" s="57" t="s">
        <v>170</v>
      </c>
      <c r="L66" s="66">
        <v>343683.11</v>
      </c>
      <c r="M66" s="66">
        <f t="shared" si="2"/>
        <v>309314.799</v>
      </c>
      <c r="N66" s="67" t="s">
        <v>12</v>
      </c>
      <c r="O66" s="67">
        <v>45255</v>
      </c>
      <c r="P66" s="67">
        <v>45323</v>
      </c>
      <c r="Q66" s="64" t="s">
        <v>171</v>
      </c>
      <c r="R66" s="67">
        <v>45356</v>
      </c>
      <c r="S66" s="65">
        <v>0.9</v>
      </c>
      <c r="T66" s="66">
        <v>33903.711111111108</v>
      </c>
      <c r="U66" s="66">
        <v>30513.339999999997</v>
      </c>
      <c r="V66" s="4" t="s">
        <v>207</v>
      </c>
      <c r="W66" s="88" t="s">
        <v>187</v>
      </c>
      <c r="X66" s="67">
        <v>45382</v>
      </c>
      <c r="Y66" s="66" t="s">
        <v>35</v>
      </c>
      <c r="Z66" s="66">
        <f t="shared" si="3"/>
        <v>-309779.39888888889</v>
      </c>
      <c r="AA66" s="66">
        <f t="shared" si="3"/>
        <v>-278801.45900000003</v>
      </c>
      <c r="AB66" s="68">
        <f t="shared" si="1"/>
        <v>-0.90135182636379452</v>
      </c>
      <c r="AC66" s="80"/>
      <c r="AD66" s="70"/>
      <c r="AE66" s="70"/>
      <c r="AF66" s="69"/>
      <c r="AG66" s="70"/>
      <c r="AH66" s="70"/>
      <c r="AI66" s="70"/>
      <c r="AJ66" s="70"/>
      <c r="AK66" s="72"/>
      <c r="AL66" s="72"/>
      <c r="AM66" s="74"/>
    </row>
    <row r="67" spans="1:39" s="76" customFormat="1" ht="45" customHeight="1" x14ac:dyDescent="0.3">
      <c r="A67" s="57">
        <v>65</v>
      </c>
      <c r="B67" s="58" t="s">
        <v>167</v>
      </c>
      <c r="C67" s="59">
        <v>45251</v>
      </c>
      <c r="D67" s="60" t="s">
        <v>166</v>
      </c>
      <c r="E67" s="61" t="s">
        <v>150</v>
      </c>
      <c r="F67" s="62">
        <v>158718</v>
      </c>
      <c r="G67" s="63" t="s">
        <v>91</v>
      </c>
      <c r="H67" s="64" t="s">
        <v>166</v>
      </c>
      <c r="I67" s="57" t="s">
        <v>168</v>
      </c>
      <c r="J67" s="65">
        <v>0.3</v>
      </c>
      <c r="K67" s="57" t="s">
        <v>170</v>
      </c>
      <c r="L67" s="66">
        <v>436760.5</v>
      </c>
      <c r="M67" s="66">
        <f t="shared" si="2"/>
        <v>131028.15</v>
      </c>
      <c r="N67" s="67" t="s">
        <v>12</v>
      </c>
      <c r="O67" s="67">
        <v>45255</v>
      </c>
      <c r="P67" s="67">
        <v>45323</v>
      </c>
      <c r="Q67" s="64" t="s">
        <v>171</v>
      </c>
      <c r="R67" s="67">
        <v>45356</v>
      </c>
      <c r="S67" s="65">
        <v>0.3</v>
      </c>
      <c r="T67" s="66">
        <v>33904.233333333337</v>
      </c>
      <c r="U67" s="66">
        <v>10171.27</v>
      </c>
      <c r="V67" s="4" t="s">
        <v>207</v>
      </c>
      <c r="W67" s="88" t="s">
        <v>187</v>
      </c>
      <c r="X67" s="67">
        <v>45382</v>
      </c>
      <c r="Y67" s="66" t="s">
        <v>35</v>
      </c>
      <c r="Z67" s="66">
        <f t="shared" ref="Z67:AA96" si="4">T67-L67</f>
        <v>-402856.26666666666</v>
      </c>
      <c r="AA67" s="66">
        <f t="shared" si="4"/>
        <v>-120856.87999999999</v>
      </c>
      <c r="AB67" s="68">
        <f t="shared" ref="AB67:AB96" si="5">T67/L67-1</f>
        <v>-0.92237339838805632</v>
      </c>
      <c r="AC67" s="80"/>
      <c r="AD67" s="70"/>
      <c r="AE67" s="70"/>
      <c r="AF67" s="69"/>
      <c r="AG67" s="70"/>
      <c r="AH67" s="70"/>
      <c r="AI67" s="70"/>
      <c r="AJ67" s="70"/>
      <c r="AK67" s="72"/>
      <c r="AL67" s="72"/>
      <c r="AM67" s="74"/>
    </row>
    <row r="68" spans="1:39" s="76" customFormat="1" ht="65.25" customHeight="1" x14ac:dyDescent="0.3">
      <c r="A68" s="57">
        <v>66</v>
      </c>
      <c r="B68" s="58" t="s">
        <v>167</v>
      </c>
      <c r="C68" s="59">
        <v>45251</v>
      </c>
      <c r="D68" s="60" t="s">
        <v>166</v>
      </c>
      <c r="E68" s="61" t="s">
        <v>151</v>
      </c>
      <c r="F68" s="62">
        <v>11407</v>
      </c>
      <c r="G68" s="63" t="s">
        <v>92</v>
      </c>
      <c r="H68" s="64" t="s">
        <v>166</v>
      </c>
      <c r="I68" s="57" t="s">
        <v>168</v>
      </c>
      <c r="J68" s="65">
        <v>0.92</v>
      </c>
      <c r="K68" s="57" t="s">
        <v>170</v>
      </c>
      <c r="L68" s="66">
        <v>60987.09</v>
      </c>
      <c r="M68" s="66">
        <f t="shared" ref="M68:M96" si="6">J68*L68</f>
        <v>56108.122799999997</v>
      </c>
      <c r="N68" s="67" t="s">
        <v>12</v>
      </c>
      <c r="O68" s="67">
        <v>45255</v>
      </c>
      <c r="P68" s="67">
        <v>45323</v>
      </c>
      <c r="Q68" s="64" t="s">
        <v>171</v>
      </c>
      <c r="R68" s="67">
        <v>45356</v>
      </c>
      <c r="S68" s="65">
        <v>0.92</v>
      </c>
      <c r="T68" s="66">
        <v>9821.9782608695641</v>
      </c>
      <c r="U68" s="66">
        <v>9036.2199999999993</v>
      </c>
      <c r="V68" s="4" t="s">
        <v>207</v>
      </c>
      <c r="W68" s="88" t="s">
        <v>187</v>
      </c>
      <c r="X68" s="67">
        <v>45382</v>
      </c>
      <c r="Y68" s="66" t="s">
        <v>35</v>
      </c>
      <c r="Z68" s="66">
        <f t="shared" si="4"/>
        <v>-51165.111739130429</v>
      </c>
      <c r="AA68" s="66">
        <f t="shared" si="4"/>
        <v>-47071.902799999996</v>
      </c>
      <c r="AB68" s="68">
        <f t="shared" si="5"/>
        <v>-0.83894987839443458</v>
      </c>
      <c r="AC68" s="80"/>
      <c r="AD68" s="70"/>
      <c r="AE68" s="70"/>
      <c r="AF68" s="69"/>
      <c r="AG68" s="70"/>
      <c r="AH68" s="70"/>
      <c r="AI68" s="70"/>
      <c r="AJ68" s="70"/>
      <c r="AK68" s="72"/>
      <c r="AL68" s="72"/>
      <c r="AM68" s="74"/>
    </row>
    <row r="69" spans="1:39" s="76" customFormat="1" ht="57" customHeight="1" x14ac:dyDescent="0.3">
      <c r="A69" s="57">
        <v>67</v>
      </c>
      <c r="B69" s="58" t="s">
        <v>167</v>
      </c>
      <c r="C69" s="59">
        <v>45251</v>
      </c>
      <c r="D69" s="60" t="s">
        <v>166</v>
      </c>
      <c r="E69" s="61" t="s">
        <v>176</v>
      </c>
      <c r="F69" s="62">
        <v>715</v>
      </c>
      <c r="G69" s="63" t="s">
        <v>93</v>
      </c>
      <c r="H69" s="64" t="s">
        <v>166</v>
      </c>
      <c r="I69" s="57" t="s">
        <v>168</v>
      </c>
      <c r="J69" s="65">
        <v>0.89</v>
      </c>
      <c r="K69" s="57" t="s">
        <v>170</v>
      </c>
      <c r="L69" s="66">
        <v>23223</v>
      </c>
      <c r="M69" s="66">
        <f t="shared" si="6"/>
        <v>20668.47</v>
      </c>
      <c r="N69" s="67" t="s">
        <v>12</v>
      </c>
      <c r="O69" s="67">
        <v>45255</v>
      </c>
      <c r="P69" s="67">
        <v>45323</v>
      </c>
      <c r="Q69" s="64" t="s">
        <v>171</v>
      </c>
      <c r="R69" s="67">
        <v>45356</v>
      </c>
      <c r="S69" s="65">
        <v>0.89</v>
      </c>
      <c r="T69" s="66">
        <v>10577.640449438202</v>
      </c>
      <c r="U69" s="66">
        <v>9414.1</v>
      </c>
      <c r="V69" s="4" t="s">
        <v>207</v>
      </c>
      <c r="W69" s="88" t="s">
        <v>187</v>
      </c>
      <c r="X69" s="67">
        <v>45382</v>
      </c>
      <c r="Y69" s="66" t="s">
        <v>35</v>
      </c>
      <c r="Z69" s="66">
        <f t="shared" si="4"/>
        <v>-12645.359550561798</v>
      </c>
      <c r="AA69" s="66">
        <f t="shared" si="4"/>
        <v>-11254.37</v>
      </c>
      <c r="AB69" s="68">
        <f t="shared" si="5"/>
        <v>-0.54451877666803594</v>
      </c>
      <c r="AC69" s="80"/>
      <c r="AD69" s="70"/>
      <c r="AE69" s="70"/>
      <c r="AF69" s="69"/>
      <c r="AG69" s="70"/>
      <c r="AH69" s="70"/>
      <c r="AI69" s="70"/>
      <c r="AJ69" s="70"/>
      <c r="AK69" s="72"/>
      <c r="AL69" s="72"/>
      <c r="AM69" s="74"/>
    </row>
    <row r="70" spans="1:39" s="76" customFormat="1" ht="39" customHeight="1" x14ac:dyDescent="0.3">
      <c r="A70" s="57">
        <v>68</v>
      </c>
      <c r="B70" s="58" t="s">
        <v>167</v>
      </c>
      <c r="C70" s="59">
        <v>45251</v>
      </c>
      <c r="D70" s="60" t="s">
        <v>166</v>
      </c>
      <c r="E70" s="61" t="s">
        <v>152</v>
      </c>
      <c r="F70" s="62">
        <v>11557</v>
      </c>
      <c r="G70" s="63" t="s">
        <v>94</v>
      </c>
      <c r="H70" s="64" t="s">
        <v>166</v>
      </c>
      <c r="I70" s="57" t="s">
        <v>168</v>
      </c>
      <c r="J70" s="65">
        <v>1.3</v>
      </c>
      <c r="K70" s="57" t="s">
        <v>170</v>
      </c>
      <c r="L70" s="66">
        <v>15337.95</v>
      </c>
      <c r="M70" s="66">
        <f t="shared" si="6"/>
        <v>19939.335000000003</v>
      </c>
      <c r="N70" s="67" t="s">
        <v>12</v>
      </c>
      <c r="O70" s="67">
        <v>45255</v>
      </c>
      <c r="P70" s="67">
        <v>45323</v>
      </c>
      <c r="Q70" s="64" t="s">
        <v>171</v>
      </c>
      <c r="R70" s="67">
        <v>45356</v>
      </c>
      <c r="S70" s="65">
        <v>1.3</v>
      </c>
      <c r="T70" s="66">
        <v>5320.4</v>
      </c>
      <c r="U70" s="66">
        <v>6916.5199999999995</v>
      </c>
      <c r="V70" s="4" t="s">
        <v>207</v>
      </c>
      <c r="W70" s="88" t="s">
        <v>187</v>
      </c>
      <c r="X70" s="67">
        <v>45382</v>
      </c>
      <c r="Y70" s="66" t="s">
        <v>35</v>
      </c>
      <c r="Z70" s="66">
        <f t="shared" si="4"/>
        <v>-10017.550000000001</v>
      </c>
      <c r="AA70" s="66">
        <f t="shared" si="4"/>
        <v>-13022.815000000002</v>
      </c>
      <c r="AB70" s="68">
        <f t="shared" si="5"/>
        <v>-0.65312183179629613</v>
      </c>
      <c r="AC70" s="80"/>
      <c r="AD70" s="70"/>
      <c r="AE70" s="70"/>
      <c r="AF70" s="69"/>
      <c r="AG70" s="70"/>
      <c r="AH70" s="70"/>
      <c r="AI70" s="70"/>
      <c r="AJ70" s="70"/>
      <c r="AK70" s="72"/>
      <c r="AL70" s="72"/>
      <c r="AM70" s="74"/>
    </row>
    <row r="71" spans="1:39" s="76" customFormat="1" ht="42.75" customHeight="1" x14ac:dyDescent="0.3">
      <c r="A71" s="57">
        <v>69</v>
      </c>
      <c r="B71" s="58" t="s">
        <v>167</v>
      </c>
      <c r="C71" s="59">
        <v>45251</v>
      </c>
      <c r="D71" s="60" t="s">
        <v>166</v>
      </c>
      <c r="E71" s="61" t="s">
        <v>153</v>
      </c>
      <c r="F71" s="62">
        <v>15532</v>
      </c>
      <c r="G71" s="63" t="s">
        <v>95</v>
      </c>
      <c r="H71" s="64" t="s">
        <v>166</v>
      </c>
      <c r="I71" s="57" t="s">
        <v>168</v>
      </c>
      <c r="J71" s="65">
        <v>0.55000000000000004</v>
      </c>
      <c r="K71" s="57" t="s">
        <v>170</v>
      </c>
      <c r="L71" s="66">
        <v>23932.78</v>
      </c>
      <c r="M71" s="66">
        <f t="shared" si="6"/>
        <v>13163.029</v>
      </c>
      <c r="N71" s="67" t="s">
        <v>12</v>
      </c>
      <c r="O71" s="67">
        <v>45255</v>
      </c>
      <c r="P71" s="67">
        <v>45323</v>
      </c>
      <c r="Q71" s="64" t="s">
        <v>171</v>
      </c>
      <c r="R71" s="67">
        <v>45356</v>
      </c>
      <c r="S71" s="65">
        <v>0.55000000000000004</v>
      </c>
      <c r="T71" s="66">
        <v>10257.963636363636</v>
      </c>
      <c r="U71" s="66">
        <v>5641.88</v>
      </c>
      <c r="V71" s="4" t="s">
        <v>207</v>
      </c>
      <c r="W71" s="88" t="s">
        <v>187</v>
      </c>
      <c r="X71" s="67">
        <v>45382</v>
      </c>
      <c r="Y71" s="66" t="s">
        <v>35</v>
      </c>
      <c r="Z71" s="66">
        <f t="shared" si="4"/>
        <v>-13674.816363636362</v>
      </c>
      <c r="AA71" s="66">
        <f t="shared" si="4"/>
        <v>-7521.1490000000003</v>
      </c>
      <c r="AB71" s="68">
        <f t="shared" si="5"/>
        <v>-0.5713843675342507</v>
      </c>
      <c r="AC71" s="80"/>
      <c r="AD71" s="70"/>
      <c r="AE71" s="70"/>
      <c r="AF71" s="69"/>
      <c r="AG71" s="70"/>
      <c r="AH71" s="70"/>
      <c r="AI71" s="70"/>
      <c r="AJ71" s="70"/>
      <c r="AK71" s="72"/>
      <c r="AL71" s="72"/>
      <c r="AM71" s="74"/>
    </row>
    <row r="72" spans="1:39" s="76" customFormat="1" ht="30" customHeight="1" x14ac:dyDescent="0.3">
      <c r="A72" s="57">
        <v>70</v>
      </c>
      <c r="B72" s="58" t="s">
        <v>167</v>
      </c>
      <c r="C72" s="59">
        <v>45251</v>
      </c>
      <c r="D72" s="60" t="s">
        <v>166</v>
      </c>
      <c r="E72" s="61" t="s">
        <v>154</v>
      </c>
      <c r="F72" s="62">
        <v>11563</v>
      </c>
      <c r="G72" s="63" t="s">
        <v>96</v>
      </c>
      <c r="H72" s="64" t="s">
        <v>166</v>
      </c>
      <c r="I72" s="57" t="s">
        <v>168</v>
      </c>
      <c r="J72" s="65">
        <v>0.88</v>
      </c>
      <c r="K72" s="57" t="s">
        <v>170</v>
      </c>
      <c r="L72" s="66">
        <v>10733.91</v>
      </c>
      <c r="M72" s="66">
        <f t="shared" si="6"/>
        <v>9445.8407999999999</v>
      </c>
      <c r="N72" s="67" t="s">
        <v>12</v>
      </c>
      <c r="O72" s="67">
        <v>45255</v>
      </c>
      <c r="P72" s="67">
        <v>45323</v>
      </c>
      <c r="Q72" s="64" t="s">
        <v>171</v>
      </c>
      <c r="R72" s="67">
        <v>45356</v>
      </c>
      <c r="S72" s="65">
        <v>0.88</v>
      </c>
      <c r="T72" s="66">
        <v>5320.079545454546</v>
      </c>
      <c r="U72" s="66">
        <v>4681.67</v>
      </c>
      <c r="V72" s="4" t="s">
        <v>207</v>
      </c>
      <c r="W72" s="88" t="s">
        <v>187</v>
      </c>
      <c r="X72" s="67">
        <v>45382</v>
      </c>
      <c r="Y72" s="66" t="s">
        <v>35</v>
      </c>
      <c r="Z72" s="66">
        <f t="shared" si="4"/>
        <v>-5413.8304545454539</v>
      </c>
      <c r="AA72" s="66">
        <f t="shared" si="4"/>
        <v>-4764.1707999999999</v>
      </c>
      <c r="AB72" s="68">
        <f t="shared" si="5"/>
        <v>-0.50436704374691554</v>
      </c>
      <c r="AC72" s="80"/>
      <c r="AD72" s="70"/>
      <c r="AE72" s="70"/>
      <c r="AF72" s="69"/>
      <c r="AG72" s="70"/>
      <c r="AH72" s="70"/>
      <c r="AI72" s="70"/>
      <c r="AJ72" s="70"/>
      <c r="AK72" s="72"/>
      <c r="AL72" s="72"/>
      <c r="AM72" s="74"/>
    </row>
    <row r="73" spans="1:39" s="76" customFormat="1" ht="30" customHeight="1" x14ac:dyDescent="0.3">
      <c r="A73" s="57">
        <v>71</v>
      </c>
      <c r="B73" s="58" t="s">
        <v>167</v>
      </c>
      <c r="C73" s="59">
        <v>45251</v>
      </c>
      <c r="D73" s="60" t="s">
        <v>166</v>
      </c>
      <c r="E73" s="61" t="s">
        <v>155</v>
      </c>
      <c r="F73" s="62">
        <v>10978</v>
      </c>
      <c r="G73" s="63" t="s">
        <v>97</v>
      </c>
      <c r="H73" s="64" t="s">
        <v>166</v>
      </c>
      <c r="I73" s="57" t="s">
        <v>168</v>
      </c>
      <c r="J73" s="65">
        <v>0.5</v>
      </c>
      <c r="K73" s="57" t="s">
        <v>170</v>
      </c>
      <c r="L73" s="66">
        <v>6295.06</v>
      </c>
      <c r="M73" s="66">
        <f t="shared" si="6"/>
        <v>3147.53</v>
      </c>
      <c r="N73" s="67" t="s">
        <v>12</v>
      </c>
      <c r="O73" s="67">
        <v>45255</v>
      </c>
      <c r="P73" s="67">
        <v>45323</v>
      </c>
      <c r="Q73" s="64" t="s">
        <v>171</v>
      </c>
      <c r="R73" s="67">
        <v>45356</v>
      </c>
      <c r="S73" s="65">
        <v>0.5</v>
      </c>
      <c r="T73" s="66">
        <v>6694.68</v>
      </c>
      <c r="U73" s="66">
        <v>3347.34</v>
      </c>
      <c r="V73" s="4" t="s">
        <v>207</v>
      </c>
      <c r="W73" s="88" t="s">
        <v>187</v>
      </c>
      <c r="X73" s="67">
        <v>45382</v>
      </c>
      <c r="Y73" s="66" t="s">
        <v>35</v>
      </c>
      <c r="Z73" s="66">
        <f t="shared" si="4"/>
        <v>399.61999999999989</v>
      </c>
      <c r="AA73" s="66">
        <f t="shared" si="4"/>
        <v>199.80999999999995</v>
      </c>
      <c r="AB73" s="68">
        <f t="shared" si="5"/>
        <v>6.3481523607400003E-2</v>
      </c>
      <c r="AC73" s="80"/>
      <c r="AD73" s="70"/>
      <c r="AE73" s="70"/>
      <c r="AF73" s="69"/>
      <c r="AG73" s="70"/>
      <c r="AH73" s="70"/>
      <c r="AI73" s="70"/>
      <c r="AJ73" s="70"/>
      <c r="AK73" s="72"/>
      <c r="AL73" s="72"/>
      <c r="AM73" s="74"/>
    </row>
    <row r="74" spans="1:39" s="76" customFormat="1" ht="30" customHeight="1" x14ac:dyDescent="0.3">
      <c r="A74" s="57">
        <v>72</v>
      </c>
      <c r="B74" s="58" t="s">
        <v>167</v>
      </c>
      <c r="C74" s="59">
        <v>45251</v>
      </c>
      <c r="D74" s="60" t="s">
        <v>166</v>
      </c>
      <c r="E74" s="61" t="s">
        <v>156</v>
      </c>
      <c r="F74" s="62">
        <v>1232169</v>
      </c>
      <c r="G74" s="63" t="s">
        <v>98</v>
      </c>
      <c r="H74" s="64" t="s">
        <v>166</v>
      </c>
      <c r="I74" s="57" t="s">
        <v>168</v>
      </c>
      <c r="J74" s="65">
        <v>1.53</v>
      </c>
      <c r="K74" s="57" t="s">
        <v>170</v>
      </c>
      <c r="L74" s="66">
        <v>5030.29</v>
      </c>
      <c r="M74" s="66">
        <f t="shared" si="6"/>
        <v>7696.3437000000004</v>
      </c>
      <c r="N74" s="67" t="s">
        <v>12</v>
      </c>
      <c r="O74" s="67">
        <v>45255</v>
      </c>
      <c r="P74" s="67">
        <v>45323</v>
      </c>
      <c r="Q74" s="64" t="s">
        <v>171</v>
      </c>
      <c r="R74" s="67">
        <v>45356</v>
      </c>
      <c r="S74" s="65">
        <v>1.53</v>
      </c>
      <c r="T74" s="66">
        <v>2335.5620915032678</v>
      </c>
      <c r="U74" s="66">
        <v>3573.41</v>
      </c>
      <c r="V74" s="4" t="s">
        <v>207</v>
      </c>
      <c r="W74" s="88" t="s">
        <v>187</v>
      </c>
      <c r="X74" s="67">
        <v>45382</v>
      </c>
      <c r="Y74" s="66" t="s">
        <v>35</v>
      </c>
      <c r="Z74" s="66">
        <f t="shared" si="4"/>
        <v>-2694.7279084967322</v>
      </c>
      <c r="AA74" s="66">
        <f t="shared" si="4"/>
        <v>-4122.9337000000005</v>
      </c>
      <c r="AB74" s="68">
        <f t="shared" si="5"/>
        <v>-0.53570030922605505</v>
      </c>
      <c r="AC74" s="80"/>
      <c r="AD74" s="70"/>
      <c r="AE74" s="70"/>
      <c r="AF74" s="69"/>
      <c r="AG74" s="70"/>
      <c r="AH74" s="70"/>
      <c r="AI74" s="70"/>
      <c r="AJ74" s="70"/>
      <c r="AK74" s="72"/>
      <c r="AL74" s="72"/>
      <c r="AM74" s="74"/>
    </row>
    <row r="75" spans="1:39" s="76" customFormat="1" ht="30" customHeight="1" x14ac:dyDescent="0.3">
      <c r="A75" s="57">
        <v>73</v>
      </c>
      <c r="B75" s="58" t="s">
        <v>167</v>
      </c>
      <c r="C75" s="59">
        <v>45251</v>
      </c>
      <c r="D75" s="60" t="s">
        <v>166</v>
      </c>
      <c r="E75" s="61" t="s">
        <v>175</v>
      </c>
      <c r="F75" s="62">
        <v>1236929</v>
      </c>
      <c r="G75" s="63" t="s">
        <v>99</v>
      </c>
      <c r="H75" s="64" t="s">
        <v>166</v>
      </c>
      <c r="I75" s="57" t="s">
        <v>168</v>
      </c>
      <c r="J75" s="65">
        <v>37.886000000000003</v>
      </c>
      <c r="K75" s="57" t="s">
        <v>170</v>
      </c>
      <c r="L75" s="66">
        <v>23210.55</v>
      </c>
      <c r="M75" s="66">
        <f t="shared" si="6"/>
        <v>879354.89730000007</v>
      </c>
      <c r="N75" s="67" t="s">
        <v>12</v>
      </c>
      <c r="O75" s="67">
        <v>45255</v>
      </c>
      <c r="P75" s="67">
        <v>45323</v>
      </c>
      <c r="Q75" s="64" t="s">
        <v>171</v>
      </c>
      <c r="R75" s="67">
        <v>45356</v>
      </c>
      <c r="S75" s="65">
        <v>37.886000000000003</v>
      </c>
      <c r="T75" s="66">
        <v>7907</v>
      </c>
      <c r="U75" s="66">
        <v>299564.60200000001</v>
      </c>
      <c r="V75" s="66" t="s">
        <v>207</v>
      </c>
      <c r="W75" s="88" t="s">
        <v>190</v>
      </c>
      <c r="X75" s="67">
        <v>45382</v>
      </c>
      <c r="Y75" s="66" t="s">
        <v>35</v>
      </c>
      <c r="Z75" s="66">
        <f t="shared" si="4"/>
        <v>-15303.55</v>
      </c>
      <c r="AA75" s="66">
        <f t="shared" si="4"/>
        <v>-579790.29530000011</v>
      </c>
      <c r="AB75" s="68">
        <f t="shared" si="5"/>
        <v>-0.65933594852340849</v>
      </c>
      <c r="AC75" s="80"/>
      <c r="AD75" s="70"/>
      <c r="AE75" s="70"/>
      <c r="AF75" s="69"/>
      <c r="AG75" s="70"/>
      <c r="AH75" s="70"/>
      <c r="AI75" s="70"/>
      <c r="AJ75" s="70"/>
      <c r="AK75" s="72"/>
      <c r="AL75" s="72"/>
      <c r="AM75" s="74"/>
    </row>
    <row r="76" spans="1:39" s="76" customFormat="1" ht="30" customHeight="1" x14ac:dyDescent="0.3">
      <c r="A76" s="57">
        <v>74</v>
      </c>
      <c r="B76" s="58" t="s">
        <v>167</v>
      </c>
      <c r="C76" s="59">
        <v>45251</v>
      </c>
      <c r="D76" s="60" t="s">
        <v>166</v>
      </c>
      <c r="E76" s="61" t="s">
        <v>175</v>
      </c>
      <c r="F76" s="62">
        <v>1236926</v>
      </c>
      <c r="G76" s="63" t="s">
        <v>99</v>
      </c>
      <c r="H76" s="64" t="s">
        <v>166</v>
      </c>
      <c r="I76" s="57" t="s">
        <v>168</v>
      </c>
      <c r="J76" s="65">
        <v>8.2000000000000003E-2</v>
      </c>
      <c r="K76" s="57" t="s">
        <v>170</v>
      </c>
      <c r="L76" s="66">
        <v>23210.55</v>
      </c>
      <c r="M76" s="66">
        <f t="shared" si="6"/>
        <v>1903.2651000000001</v>
      </c>
      <c r="N76" s="67" t="s">
        <v>12</v>
      </c>
      <c r="O76" s="67">
        <v>45255</v>
      </c>
      <c r="P76" s="67">
        <v>45323</v>
      </c>
      <c r="Q76" s="64" t="s">
        <v>171</v>
      </c>
      <c r="R76" s="67">
        <v>45356</v>
      </c>
      <c r="S76" s="65">
        <v>8.2000000000000003E-2</v>
      </c>
      <c r="T76" s="66">
        <v>7907</v>
      </c>
      <c r="U76" s="66">
        <v>648.37400000000002</v>
      </c>
      <c r="V76" s="66" t="s">
        <v>207</v>
      </c>
      <c r="W76" s="88" t="s">
        <v>190</v>
      </c>
      <c r="X76" s="67">
        <v>45382</v>
      </c>
      <c r="Y76" s="66" t="s">
        <v>35</v>
      </c>
      <c r="Z76" s="66">
        <f t="shared" si="4"/>
        <v>-15303.55</v>
      </c>
      <c r="AA76" s="66">
        <f t="shared" si="4"/>
        <v>-1254.8911000000001</v>
      </c>
      <c r="AB76" s="68">
        <f t="shared" si="5"/>
        <v>-0.65933594852340849</v>
      </c>
      <c r="AC76" s="80"/>
      <c r="AD76" s="70"/>
      <c r="AE76" s="70"/>
      <c r="AF76" s="69"/>
      <c r="AG76" s="70"/>
      <c r="AH76" s="70"/>
      <c r="AI76" s="70"/>
      <c r="AJ76" s="70"/>
      <c r="AK76" s="72"/>
      <c r="AL76" s="72"/>
      <c r="AM76" s="74"/>
    </row>
    <row r="77" spans="1:39" s="76" customFormat="1" ht="30" customHeight="1" x14ac:dyDescent="0.3">
      <c r="A77" s="57">
        <v>75</v>
      </c>
      <c r="B77" s="58" t="s">
        <v>167</v>
      </c>
      <c r="C77" s="59">
        <v>45251</v>
      </c>
      <c r="D77" s="60" t="s">
        <v>166</v>
      </c>
      <c r="E77" s="61" t="s">
        <v>157</v>
      </c>
      <c r="F77" s="62">
        <v>1237318</v>
      </c>
      <c r="G77" s="63" t="s">
        <v>100</v>
      </c>
      <c r="H77" s="64" t="s">
        <v>166</v>
      </c>
      <c r="I77" s="57" t="s">
        <v>22</v>
      </c>
      <c r="J77" s="65">
        <v>2142</v>
      </c>
      <c r="K77" s="57" t="s">
        <v>26</v>
      </c>
      <c r="L77" s="66">
        <v>61.85</v>
      </c>
      <c r="M77" s="66">
        <f t="shared" si="6"/>
        <v>132482.70000000001</v>
      </c>
      <c r="N77" s="67" t="s">
        <v>12</v>
      </c>
      <c r="O77" s="67">
        <v>45255</v>
      </c>
      <c r="P77" s="67">
        <v>45323</v>
      </c>
      <c r="Q77" s="64" t="s">
        <v>171</v>
      </c>
      <c r="R77" s="67">
        <v>45356</v>
      </c>
      <c r="S77" s="65">
        <v>2142</v>
      </c>
      <c r="T77" s="66">
        <v>30</v>
      </c>
      <c r="U77" s="66">
        <v>64260</v>
      </c>
      <c r="V77" s="66" t="s">
        <v>207</v>
      </c>
      <c r="W77" s="88" t="s">
        <v>190</v>
      </c>
      <c r="X77" s="67">
        <v>45382</v>
      </c>
      <c r="Y77" s="66" t="s">
        <v>35</v>
      </c>
      <c r="Z77" s="66">
        <f t="shared" si="4"/>
        <v>-31.85</v>
      </c>
      <c r="AA77" s="66">
        <f t="shared" si="4"/>
        <v>-68222.700000000012</v>
      </c>
      <c r="AB77" s="68">
        <f t="shared" si="5"/>
        <v>-0.51495553759094581</v>
      </c>
      <c r="AC77" s="80"/>
      <c r="AD77" s="70"/>
      <c r="AE77" s="70"/>
      <c r="AF77" s="69"/>
      <c r="AG77" s="70"/>
      <c r="AH77" s="70"/>
      <c r="AI77" s="70"/>
      <c r="AJ77" s="70"/>
      <c r="AK77" s="72"/>
      <c r="AL77" s="72"/>
      <c r="AM77" s="74"/>
    </row>
    <row r="78" spans="1:39" s="76" customFormat="1" ht="30" customHeight="1" x14ac:dyDescent="0.3">
      <c r="A78" s="57">
        <v>76</v>
      </c>
      <c r="B78" s="58" t="s">
        <v>167</v>
      </c>
      <c r="C78" s="59">
        <v>45251</v>
      </c>
      <c r="D78" s="60" t="s">
        <v>166</v>
      </c>
      <c r="E78" s="61" t="s">
        <v>157</v>
      </c>
      <c r="F78" s="62">
        <v>1237319</v>
      </c>
      <c r="G78" s="63" t="s">
        <v>100</v>
      </c>
      <c r="H78" s="64" t="s">
        <v>166</v>
      </c>
      <c r="I78" s="57" t="s">
        <v>22</v>
      </c>
      <c r="J78" s="65">
        <v>2142</v>
      </c>
      <c r="K78" s="57" t="s">
        <v>26</v>
      </c>
      <c r="L78" s="66">
        <v>61.85</v>
      </c>
      <c r="M78" s="66">
        <f t="shared" si="6"/>
        <v>132482.70000000001</v>
      </c>
      <c r="N78" s="67" t="s">
        <v>12</v>
      </c>
      <c r="O78" s="67">
        <v>45255</v>
      </c>
      <c r="P78" s="67">
        <v>45323</v>
      </c>
      <c r="Q78" s="64" t="s">
        <v>171</v>
      </c>
      <c r="R78" s="67">
        <v>45356</v>
      </c>
      <c r="S78" s="65">
        <v>2142</v>
      </c>
      <c r="T78" s="66">
        <v>30</v>
      </c>
      <c r="U78" s="66">
        <v>64260</v>
      </c>
      <c r="V78" s="66" t="s">
        <v>207</v>
      </c>
      <c r="W78" s="88" t="s">
        <v>190</v>
      </c>
      <c r="X78" s="67">
        <v>45382</v>
      </c>
      <c r="Y78" s="66" t="s">
        <v>35</v>
      </c>
      <c r="Z78" s="66">
        <f t="shared" si="4"/>
        <v>-31.85</v>
      </c>
      <c r="AA78" s="66">
        <f t="shared" si="4"/>
        <v>-68222.700000000012</v>
      </c>
      <c r="AB78" s="68">
        <f t="shared" si="5"/>
        <v>-0.51495553759094581</v>
      </c>
      <c r="AC78" s="80"/>
      <c r="AD78" s="70"/>
      <c r="AE78" s="70"/>
      <c r="AF78" s="69"/>
      <c r="AG78" s="70"/>
      <c r="AH78" s="70"/>
      <c r="AI78" s="70"/>
      <c r="AJ78" s="70"/>
      <c r="AK78" s="72"/>
      <c r="AL78" s="72"/>
      <c r="AM78" s="74"/>
    </row>
    <row r="79" spans="1:39" s="76" customFormat="1" ht="30" customHeight="1" x14ac:dyDescent="0.3">
      <c r="A79" s="57">
        <v>77</v>
      </c>
      <c r="B79" s="58" t="s">
        <v>167</v>
      </c>
      <c r="C79" s="59">
        <v>45251</v>
      </c>
      <c r="D79" s="60" t="s">
        <v>166</v>
      </c>
      <c r="E79" s="61" t="s">
        <v>158</v>
      </c>
      <c r="F79" s="62">
        <v>1237371</v>
      </c>
      <c r="G79" s="63" t="s">
        <v>101</v>
      </c>
      <c r="H79" s="64" t="s">
        <v>166</v>
      </c>
      <c r="I79" s="57" t="s">
        <v>22</v>
      </c>
      <c r="J79" s="65">
        <v>3408</v>
      </c>
      <c r="K79" s="57" t="s">
        <v>26</v>
      </c>
      <c r="L79" s="66">
        <v>60.55</v>
      </c>
      <c r="M79" s="66">
        <f t="shared" si="6"/>
        <v>206354.4</v>
      </c>
      <c r="N79" s="67" t="s">
        <v>12</v>
      </c>
      <c r="O79" s="67">
        <v>45255</v>
      </c>
      <c r="P79" s="67">
        <v>45323</v>
      </c>
      <c r="Q79" s="64" t="s">
        <v>171</v>
      </c>
      <c r="R79" s="67">
        <v>45356</v>
      </c>
      <c r="S79" s="65">
        <v>3408</v>
      </c>
      <c r="T79" s="66">
        <v>30</v>
      </c>
      <c r="U79" s="66">
        <v>102240</v>
      </c>
      <c r="V79" s="66" t="s">
        <v>207</v>
      </c>
      <c r="W79" s="88" t="s">
        <v>190</v>
      </c>
      <c r="X79" s="67">
        <v>45382</v>
      </c>
      <c r="Y79" s="66" t="s">
        <v>35</v>
      </c>
      <c r="Z79" s="66">
        <f t="shared" si="4"/>
        <v>-30.549999999999997</v>
      </c>
      <c r="AA79" s="66">
        <f t="shared" si="4"/>
        <v>-104114.4</v>
      </c>
      <c r="AB79" s="68">
        <f t="shared" si="5"/>
        <v>-0.50454170107349294</v>
      </c>
      <c r="AC79" s="80"/>
      <c r="AD79" s="70"/>
      <c r="AE79" s="70"/>
      <c r="AF79" s="69"/>
      <c r="AG79" s="70"/>
      <c r="AH79" s="70"/>
      <c r="AI79" s="70"/>
      <c r="AJ79" s="70"/>
      <c r="AK79" s="72"/>
      <c r="AL79" s="72"/>
      <c r="AM79" s="74"/>
    </row>
    <row r="80" spans="1:39" s="76" customFormat="1" ht="30" customHeight="1" x14ac:dyDescent="0.3">
      <c r="A80" s="57">
        <v>78</v>
      </c>
      <c r="B80" s="58" t="s">
        <v>167</v>
      </c>
      <c r="C80" s="59">
        <v>45251</v>
      </c>
      <c r="D80" s="60" t="s">
        <v>166</v>
      </c>
      <c r="E80" s="61" t="s">
        <v>159</v>
      </c>
      <c r="F80" s="62">
        <v>1247319</v>
      </c>
      <c r="G80" s="63" t="s">
        <v>102</v>
      </c>
      <c r="H80" s="64" t="s">
        <v>166</v>
      </c>
      <c r="I80" s="57" t="s">
        <v>169</v>
      </c>
      <c r="J80" s="65">
        <v>1.93</v>
      </c>
      <c r="K80" s="57" t="s">
        <v>170</v>
      </c>
      <c r="L80" s="66">
        <v>350</v>
      </c>
      <c r="M80" s="66">
        <f t="shared" si="6"/>
        <v>675.5</v>
      </c>
      <c r="N80" s="67" t="s">
        <v>12</v>
      </c>
      <c r="O80" s="67">
        <v>45255</v>
      </c>
      <c r="P80" s="67">
        <v>45323</v>
      </c>
      <c r="Q80" s="64" t="s">
        <v>171</v>
      </c>
      <c r="R80" s="67">
        <v>45356</v>
      </c>
      <c r="S80" s="65">
        <v>1.93</v>
      </c>
      <c r="T80" s="66">
        <v>118.23834196891191</v>
      </c>
      <c r="U80" s="66">
        <v>228.2</v>
      </c>
      <c r="V80" s="66" t="s">
        <v>209</v>
      </c>
      <c r="W80" s="88" t="s">
        <v>188</v>
      </c>
      <c r="X80" s="67">
        <v>45382</v>
      </c>
      <c r="Y80" s="66" t="s">
        <v>35</v>
      </c>
      <c r="Z80" s="66">
        <f t="shared" si="4"/>
        <v>-231.76165803108807</v>
      </c>
      <c r="AA80" s="66">
        <f t="shared" si="4"/>
        <v>-447.3</v>
      </c>
      <c r="AB80" s="68">
        <f t="shared" si="5"/>
        <v>-0.6621761658031089</v>
      </c>
      <c r="AC80" s="80"/>
      <c r="AD80" s="70"/>
      <c r="AE80" s="70"/>
      <c r="AF80" s="69"/>
      <c r="AG80" s="70"/>
      <c r="AH80" s="70"/>
      <c r="AI80" s="70"/>
      <c r="AJ80" s="70"/>
      <c r="AK80" s="72"/>
      <c r="AL80" s="72"/>
      <c r="AM80" s="74"/>
    </row>
    <row r="81" spans="1:39" s="76" customFormat="1" ht="30" customHeight="1" x14ac:dyDescent="0.3">
      <c r="A81" s="57">
        <v>79</v>
      </c>
      <c r="B81" s="58" t="s">
        <v>167</v>
      </c>
      <c r="C81" s="59">
        <v>45251</v>
      </c>
      <c r="D81" s="60" t="s">
        <v>166</v>
      </c>
      <c r="E81" s="61" t="s">
        <v>156</v>
      </c>
      <c r="F81" s="62">
        <v>1249896</v>
      </c>
      <c r="G81" s="63" t="s">
        <v>98</v>
      </c>
      <c r="H81" s="64" t="s">
        <v>166</v>
      </c>
      <c r="I81" s="57" t="s">
        <v>168</v>
      </c>
      <c r="J81" s="65">
        <v>0.39</v>
      </c>
      <c r="K81" s="57" t="s">
        <v>170</v>
      </c>
      <c r="L81" s="66">
        <v>5030.29</v>
      </c>
      <c r="M81" s="66">
        <f t="shared" si="6"/>
        <v>1961.8131000000001</v>
      </c>
      <c r="N81" s="67" t="s">
        <v>12</v>
      </c>
      <c r="O81" s="67">
        <v>45255</v>
      </c>
      <c r="P81" s="67">
        <v>45323</v>
      </c>
      <c r="Q81" s="64" t="s">
        <v>171</v>
      </c>
      <c r="R81" s="67">
        <v>45356</v>
      </c>
      <c r="S81" s="65">
        <v>0.39</v>
      </c>
      <c r="T81" s="66">
        <v>2335.5620915032678</v>
      </c>
      <c r="U81" s="66">
        <v>910.86921568627452</v>
      </c>
      <c r="V81" s="4" t="s">
        <v>207</v>
      </c>
      <c r="W81" s="88" t="s">
        <v>187</v>
      </c>
      <c r="X81" s="67">
        <v>45382</v>
      </c>
      <c r="Y81" s="66" t="s">
        <v>35</v>
      </c>
      <c r="Z81" s="66">
        <f t="shared" si="4"/>
        <v>-2694.7279084967322</v>
      </c>
      <c r="AA81" s="66">
        <f t="shared" si="4"/>
        <v>-1050.9438843137254</v>
      </c>
      <c r="AB81" s="68">
        <f t="shared" si="5"/>
        <v>-0.53570030922605505</v>
      </c>
      <c r="AC81" s="80"/>
      <c r="AD81" s="70"/>
      <c r="AE81" s="70"/>
      <c r="AF81" s="69"/>
      <c r="AG81" s="70"/>
      <c r="AH81" s="70"/>
      <c r="AI81" s="70"/>
      <c r="AJ81" s="70"/>
      <c r="AK81" s="72"/>
      <c r="AL81" s="72"/>
      <c r="AM81" s="74"/>
    </row>
    <row r="82" spans="1:39" s="76" customFormat="1" ht="30" customHeight="1" x14ac:dyDescent="0.3">
      <c r="A82" s="57">
        <v>80</v>
      </c>
      <c r="B82" s="58" t="s">
        <v>167</v>
      </c>
      <c r="C82" s="59">
        <v>45251</v>
      </c>
      <c r="D82" s="60" t="s">
        <v>166</v>
      </c>
      <c r="E82" s="61" t="s">
        <v>160</v>
      </c>
      <c r="F82" s="62">
        <v>1250513</v>
      </c>
      <c r="G82" s="63" t="s">
        <v>103</v>
      </c>
      <c r="H82" s="64" t="s">
        <v>166</v>
      </c>
      <c r="I82" s="57" t="s">
        <v>169</v>
      </c>
      <c r="J82" s="65">
        <v>5.8920000000000003</v>
      </c>
      <c r="K82" s="57" t="s">
        <v>170</v>
      </c>
      <c r="L82" s="66">
        <v>5965.72</v>
      </c>
      <c r="M82" s="66">
        <f t="shared" si="6"/>
        <v>35150.022240000006</v>
      </c>
      <c r="N82" s="67" t="s">
        <v>12</v>
      </c>
      <c r="O82" s="67">
        <v>45255</v>
      </c>
      <c r="P82" s="67">
        <v>45323</v>
      </c>
      <c r="Q82" s="64" t="s">
        <v>171</v>
      </c>
      <c r="R82" s="67">
        <v>45356</v>
      </c>
      <c r="S82" s="65">
        <v>5.8920000000000003</v>
      </c>
      <c r="T82" s="66">
        <v>2199.5926680244397</v>
      </c>
      <c r="U82" s="66">
        <v>12960</v>
      </c>
      <c r="V82" s="66" t="s">
        <v>209</v>
      </c>
      <c r="W82" s="88" t="s">
        <v>188</v>
      </c>
      <c r="X82" s="67">
        <v>45382</v>
      </c>
      <c r="Y82" s="66" t="s">
        <v>35</v>
      </c>
      <c r="Z82" s="66">
        <f t="shared" si="4"/>
        <v>-3766.1273319755605</v>
      </c>
      <c r="AA82" s="66">
        <f t="shared" si="4"/>
        <v>-22190.022240000006</v>
      </c>
      <c r="AB82" s="68">
        <f t="shared" si="5"/>
        <v>-0.63129468563317759</v>
      </c>
      <c r="AC82" s="80"/>
      <c r="AD82" s="70"/>
      <c r="AE82" s="70"/>
      <c r="AF82" s="69"/>
      <c r="AG82" s="70"/>
      <c r="AH82" s="70"/>
      <c r="AI82" s="70"/>
      <c r="AJ82" s="70"/>
      <c r="AK82" s="72"/>
      <c r="AL82" s="72"/>
      <c r="AM82" s="74"/>
    </row>
    <row r="83" spans="1:39" s="76" customFormat="1" ht="30" customHeight="1" x14ac:dyDescent="0.3">
      <c r="A83" s="57">
        <v>81</v>
      </c>
      <c r="B83" s="58" t="s">
        <v>167</v>
      </c>
      <c r="C83" s="59">
        <v>45251</v>
      </c>
      <c r="D83" s="60" t="s">
        <v>166</v>
      </c>
      <c r="E83" s="61" t="s">
        <v>161</v>
      </c>
      <c r="F83" s="62">
        <v>1274658</v>
      </c>
      <c r="G83" s="63" t="s">
        <v>104</v>
      </c>
      <c r="H83" s="64" t="s">
        <v>166</v>
      </c>
      <c r="I83" s="57" t="s">
        <v>169</v>
      </c>
      <c r="J83" s="65">
        <v>30.38</v>
      </c>
      <c r="K83" s="57" t="s">
        <v>170</v>
      </c>
      <c r="L83" s="66">
        <v>292.95999999999998</v>
      </c>
      <c r="M83" s="66">
        <f t="shared" si="6"/>
        <v>8900.1247999999996</v>
      </c>
      <c r="N83" s="67" t="s">
        <v>12</v>
      </c>
      <c r="O83" s="67">
        <v>45255</v>
      </c>
      <c r="P83" s="67">
        <v>45323</v>
      </c>
      <c r="Q83" s="64" t="s">
        <v>171</v>
      </c>
      <c r="R83" s="67">
        <v>45356</v>
      </c>
      <c r="S83" s="65">
        <v>30.38</v>
      </c>
      <c r="T83" s="66">
        <v>143.88742593811719</v>
      </c>
      <c r="U83" s="66">
        <v>4371.3</v>
      </c>
      <c r="V83" s="66" t="s">
        <v>209</v>
      </c>
      <c r="W83" s="88" t="s">
        <v>188</v>
      </c>
      <c r="X83" s="67">
        <v>45382</v>
      </c>
      <c r="Y83" s="66" t="s">
        <v>35</v>
      </c>
      <c r="Z83" s="66">
        <f t="shared" si="4"/>
        <v>-149.07257406188279</v>
      </c>
      <c r="AA83" s="66">
        <f t="shared" si="4"/>
        <v>-4528.8247999999994</v>
      </c>
      <c r="AB83" s="68">
        <f t="shared" si="5"/>
        <v>-0.50884958377212863</v>
      </c>
      <c r="AC83" s="80"/>
      <c r="AD83" s="70"/>
      <c r="AE83" s="70"/>
      <c r="AF83" s="69"/>
      <c r="AG83" s="70"/>
      <c r="AH83" s="70"/>
      <c r="AI83" s="70"/>
      <c r="AJ83" s="70"/>
      <c r="AK83" s="72"/>
      <c r="AL83" s="72"/>
      <c r="AM83" s="74"/>
    </row>
    <row r="84" spans="1:39" s="76" customFormat="1" ht="36" x14ac:dyDescent="0.3">
      <c r="A84" s="57">
        <v>82</v>
      </c>
      <c r="B84" s="58" t="s">
        <v>167</v>
      </c>
      <c r="C84" s="59">
        <v>45251</v>
      </c>
      <c r="D84" s="60" t="s">
        <v>166</v>
      </c>
      <c r="E84" s="81" t="s">
        <v>162</v>
      </c>
      <c r="F84" s="82">
        <v>1274663</v>
      </c>
      <c r="G84" s="63" t="s">
        <v>105</v>
      </c>
      <c r="H84" s="64" t="s">
        <v>166</v>
      </c>
      <c r="I84" s="57" t="s">
        <v>169</v>
      </c>
      <c r="J84" s="65">
        <v>0.94799999999999995</v>
      </c>
      <c r="K84" s="57" t="s">
        <v>170</v>
      </c>
      <c r="L84" s="66">
        <v>3195.73</v>
      </c>
      <c r="M84" s="66">
        <f t="shared" si="6"/>
        <v>3029.55204</v>
      </c>
      <c r="N84" s="67" t="s">
        <v>12</v>
      </c>
      <c r="O84" s="67">
        <v>45255</v>
      </c>
      <c r="P84" s="67">
        <v>45323</v>
      </c>
      <c r="Q84" s="64" t="s">
        <v>171</v>
      </c>
      <c r="R84" s="67">
        <v>45356</v>
      </c>
      <c r="S84" s="65">
        <v>0.94799999999999995</v>
      </c>
      <c r="T84" s="66">
        <v>1317.2161895360318</v>
      </c>
      <c r="U84" s="66">
        <v>1248.7209476801581</v>
      </c>
      <c r="V84" s="66" t="s">
        <v>209</v>
      </c>
      <c r="W84" s="88" t="s">
        <v>188</v>
      </c>
      <c r="X84" s="67">
        <v>45382</v>
      </c>
      <c r="Y84" s="66" t="s">
        <v>35</v>
      </c>
      <c r="Z84" s="66">
        <f t="shared" si="4"/>
        <v>-1878.5138104639682</v>
      </c>
      <c r="AA84" s="66">
        <f t="shared" si="4"/>
        <v>-1780.8310923198419</v>
      </c>
      <c r="AB84" s="68">
        <f t="shared" si="5"/>
        <v>-0.5878199379997584</v>
      </c>
      <c r="AC84" s="80"/>
      <c r="AD84" s="70"/>
      <c r="AE84" s="70"/>
      <c r="AF84" s="69"/>
      <c r="AG84" s="70"/>
      <c r="AH84" s="70"/>
      <c r="AI84" s="70"/>
      <c r="AJ84" s="70"/>
      <c r="AK84" s="83"/>
      <c r="AL84" s="83"/>
    </row>
    <row r="85" spans="1:39" s="76" customFormat="1" ht="36" x14ac:dyDescent="0.3">
      <c r="A85" s="57">
        <v>83</v>
      </c>
      <c r="B85" s="58" t="s">
        <v>167</v>
      </c>
      <c r="C85" s="59">
        <v>45251</v>
      </c>
      <c r="D85" s="60" t="s">
        <v>166</v>
      </c>
      <c r="E85" s="81" t="s">
        <v>174</v>
      </c>
      <c r="F85" s="82">
        <v>1286503</v>
      </c>
      <c r="G85" s="63" t="s">
        <v>106</v>
      </c>
      <c r="H85" s="64" t="s">
        <v>166</v>
      </c>
      <c r="I85" s="57" t="s">
        <v>169</v>
      </c>
      <c r="J85" s="65">
        <v>740</v>
      </c>
      <c r="K85" s="57" t="s">
        <v>26</v>
      </c>
      <c r="L85" s="66">
        <v>82.5</v>
      </c>
      <c r="M85" s="66">
        <f t="shared" si="6"/>
        <v>61050</v>
      </c>
      <c r="N85" s="67" t="s">
        <v>12</v>
      </c>
      <c r="O85" s="67">
        <v>45255</v>
      </c>
      <c r="P85" s="67">
        <v>45323</v>
      </c>
      <c r="Q85" s="64" t="s">
        <v>171</v>
      </c>
      <c r="R85" s="67">
        <v>45356</v>
      </c>
      <c r="S85" s="65">
        <v>740</v>
      </c>
      <c r="T85" s="66">
        <v>70</v>
      </c>
      <c r="U85" s="66">
        <v>51800</v>
      </c>
      <c r="V85" s="66" t="s">
        <v>207</v>
      </c>
      <c r="W85" s="88" t="s">
        <v>189</v>
      </c>
      <c r="X85" s="67">
        <v>45382</v>
      </c>
      <c r="Y85" s="66" t="s">
        <v>35</v>
      </c>
      <c r="Z85" s="66">
        <f t="shared" si="4"/>
        <v>-12.5</v>
      </c>
      <c r="AA85" s="66">
        <f t="shared" si="4"/>
        <v>-9250</v>
      </c>
      <c r="AB85" s="68">
        <f t="shared" si="5"/>
        <v>-0.15151515151515149</v>
      </c>
      <c r="AC85" s="80"/>
      <c r="AD85" s="70"/>
      <c r="AE85" s="70"/>
      <c r="AF85" s="69"/>
      <c r="AG85" s="70"/>
      <c r="AH85" s="70"/>
      <c r="AI85" s="70"/>
      <c r="AJ85" s="70"/>
      <c r="AK85" s="83"/>
      <c r="AL85" s="83"/>
    </row>
    <row r="86" spans="1:39" s="76" customFormat="1" ht="36" x14ac:dyDescent="0.3">
      <c r="A86" s="57">
        <v>84</v>
      </c>
      <c r="B86" s="58" t="s">
        <v>167</v>
      </c>
      <c r="C86" s="59">
        <v>45251</v>
      </c>
      <c r="D86" s="60" t="s">
        <v>166</v>
      </c>
      <c r="E86" s="81" t="s">
        <v>173</v>
      </c>
      <c r="F86" s="82">
        <v>1286506</v>
      </c>
      <c r="G86" s="63" t="s">
        <v>107</v>
      </c>
      <c r="H86" s="64" t="s">
        <v>166</v>
      </c>
      <c r="I86" s="57" t="s">
        <v>169</v>
      </c>
      <c r="J86" s="65">
        <v>354.8</v>
      </c>
      <c r="K86" s="57" t="s">
        <v>26</v>
      </c>
      <c r="L86" s="66">
        <v>85.2</v>
      </c>
      <c r="M86" s="66">
        <f t="shared" si="6"/>
        <v>30228.960000000003</v>
      </c>
      <c r="N86" s="67" t="s">
        <v>12</v>
      </c>
      <c r="O86" s="67">
        <v>45255</v>
      </c>
      <c r="P86" s="67">
        <v>45323</v>
      </c>
      <c r="Q86" s="64" t="s">
        <v>171</v>
      </c>
      <c r="R86" s="67">
        <v>45356</v>
      </c>
      <c r="S86" s="65">
        <v>354.8</v>
      </c>
      <c r="T86" s="66">
        <v>70</v>
      </c>
      <c r="U86" s="66">
        <v>24836</v>
      </c>
      <c r="V86" s="66" t="s">
        <v>207</v>
      </c>
      <c r="W86" s="88" t="s">
        <v>191</v>
      </c>
      <c r="X86" s="67">
        <v>45382</v>
      </c>
      <c r="Y86" s="66" t="s">
        <v>35</v>
      </c>
      <c r="Z86" s="66">
        <f t="shared" si="4"/>
        <v>-15.200000000000003</v>
      </c>
      <c r="AA86" s="66">
        <f t="shared" si="4"/>
        <v>-5392.9600000000028</v>
      </c>
      <c r="AB86" s="68">
        <f t="shared" si="5"/>
        <v>-0.17840375586854462</v>
      </c>
      <c r="AC86" s="80"/>
      <c r="AD86" s="70"/>
      <c r="AE86" s="70"/>
      <c r="AF86" s="69"/>
      <c r="AG86" s="70"/>
      <c r="AH86" s="70"/>
      <c r="AI86" s="70"/>
      <c r="AJ86" s="70"/>
      <c r="AK86" s="83"/>
      <c r="AL86" s="83"/>
    </row>
    <row r="87" spans="1:39" s="76" customFormat="1" ht="36" x14ac:dyDescent="0.3">
      <c r="A87" s="57">
        <v>85</v>
      </c>
      <c r="B87" s="58" t="s">
        <v>167</v>
      </c>
      <c r="C87" s="59">
        <v>45251</v>
      </c>
      <c r="D87" s="60" t="s">
        <v>166</v>
      </c>
      <c r="E87" s="81" t="s">
        <v>172</v>
      </c>
      <c r="F87" s="82">
        <v>1287771</v>
      </c>
      <c r="G87" s="63" t="s">
        <v>108</v>
      </c>
      <c r="H87" s="64" t="s">
        <v>166</v>
      </c>
      <c r="I87" s="57" t="s">
        <v>169</v>
      </c>
      <c r="J87" s="65">
        <v>50</v>
      </c>
      <c r="K87" s="57" t="s">
        <v>26</v>
      </c>
      <c r="L87" s="66">
        <v>207.08</v>
      </c>
      <c r="M87" s="66">
        <f t="shared" si="6"/>
        <v>10354</v>
      </c>
      <c r="N87" s="67" t="s">
        <v>12</v>
      </c>
      <c r="O87" s="67">
        <v>45255</v>
      </c>
      <c r="P87" s="67">
        <v>45323</v>
      </c>
      <c r="Q87" s="64" t="s">
        <v>171</v>
      </c>
      <c r="R87" s="67">
        <v>45356</v>
      </c>
      <c r="S87" s="65">
        <v>50</v>
      </c>
      <c r="T87" s="66">
        <v>130</v>
      </c>
      <c r="U87" s="66">
        <v>6500</v>
      </c>
      <c r="V87" s="66" t="s">
        <v>207</v>
      </c>
      <c r="W87" s="88" t="s">
        <v>189</v>
      </c>
      <c r="X87" s="67">
        <v>45382</v>
      </c>
      <c r="Y87" s="66" t="s">
        <v>35</v>
      </c>
      <c r="Z87" s="66">
        <f t="shared" si="4"/>
        <v>-77.080000000000013</v>
      </c>
      <c r="AA87" s="66">
        <f t="shared" si="4"/>
        <v>-3854</v>
      </c>
      <c r="AB87" s="68">
        <f t="shared" si="5"/>
        <v>-0.37222329534479437</v>
      </c>
      <c r="AC87" s="80"/>
      <c r="AD87" s="70"/>
      <c r="AE87" s="70"/>
      <c r="AF87" s="69"/>
      <c r="AG87" s="70"/>
      <c r="AH87" s="70"/>
      <c r="AI87" s="70"/>
      <c r="AJ87" s="70"/>
      <c r="AK87" s="83"/>
      <c r="AL87" s="83"/>
    </row>
    <row r="88" spans="1:39" s="76" customFormat="1" ht="36" x14ac:dyDescent="0.3">
      <c r="A88" s="57">
        <v>86</v>
      </c>
      <c r="B88" s="58" t="s">
        <v>167</v>
      </c>
      <c r="C88" s="59">
        <v>45251</v>
      </c>
      <c r="D88" s="60" t="s">
        <v>166</v>
      </c>
      <c r="E88" s="81" t="s">
        <v>172</v>
      </c>
      <c r="F88" s="82">
        <v>1287774</v>
      </c>
      <c r="G88" s="63" t="s">
        <v>108</v>
      </c>
      <c r="H88" s="64" t="s">
        <v>166</v>
      </c>
      <c r="I88" s="57" t="s">
        <v>169</v>
      </c>
      <c r="J88" s="65">
        <v>40</v>
      </c>
      <c r="K88" s="57" t="s">
        <v>26</v>
      </c>
      <c r="L88" s="66">
        <v>207.08</v>
      </c>
      <c r="M88" s="66">
        <f t="shared" si="6"/>
        <v>8283.2000000000007</v>
      </c>
      <c r="N88" s="67" t="s">
        <v>12</v>
      </c>
      <c r="O88" s="67">
        <v>45255</v>
      </c>
      <c r="P88" s="67">
        <v>45323</v>
      </c>
      <c r="Q88" s="64" t="s">
        <v>171</v>
      </c>
      <c r="R88" s="67">
        <v>45356</v>
      </c>
      <c r="S88" s="65">
        <v>40</v>
      </c>
      <c r="T88" s="66">
        <v>130</v>
      </c>
      <c r="U88" s="66">
        <v>5200</v>
      </c>
      <c r="V88" s="66" t="s">
        <v>207</v>
      </c>
      <c r="W88" s="88" t="s">
        <v>189</v>
      </c>
      <c r="X88" s="67">
        <v>45382</v>
      </c>
      <c r="Y88" s="66" t="s">
        <v>35</v>
      </c>
      <c r="Z88" s="66">
        <f t="shared" si="4"/>
        <v>-77.080000000000013</v>
      </c>
      <c r="AA88" s="66">
        <f t="shared" si="4"/>
        <v>-3083.2000000000007</v>
      </c>
      <c r="AB88" s="68">
        <f t="shared" si="5"/>
        <v>-0.37222329534479437</v>
      </c>
      <c r="AC88" s="80"/>
      <c r="AD88" s="70"/>
      <c r="AE88" s="70"/>
      <c r="AF88" s="69"/>
      <c r="AG88" s="70"/>
      <c r="AH88" s="70"/>
      <c r="AI88" s="70"/>
      <c r="AJ88" s="70"/>
      <c r="AK88" s="83"/>
      <c r="AL88" s="83"/>
    </row>
    <row r="89" spans="1:39" s="76" customFormat="1" ht="36" x14ac:dyDescent="0.3">
      <c r="A89" s="57">
        <v>87</v>
      </c>
      <c r="B89" s="58" t="s">
        <v>167</v>
      </c>
      <c r="C89" s="59">
        <v>45251</v>
      </c>
      <c r="D89" s="60" t="s">
        <v>166</v>
      </c>
      <c r="E89" s="81" t="s">
        <v>133</v>
      </c>
      <c r="F89" s="82">
        <v>1304822</v>
      </c>
      <c r="G89" s="63" t="s">
        <v>65</v>
      </c>
      <c r="H89" s="64" t="s">
        <v>166</v>
      </c>
      <c r="I89" s="57" t="s">
        <v>169</v>
      </c>
      <c r="J89" s="65">
        <v>0.81200000000000006</v>
      </c>
      <c r="K89" s="57" t="s">
        <v>170</v>
      </c>
      <c r="L89" s="66">
        <v>905.59</v>
      </c>
      <c r="M89" s="66">
        <f t="shared" si="6"/>
        <v>735.33908000000008</v>
      </c>
      <c r="N89" s="67" t="s">
        <v>12</v>
      </c>
      <c r="O89" s="67">
        <v>45255</v>
      </c>
      <c r="P89" s="67">
        <v>45323</v>
      </c>
      <c r="Q89" s="64" t="s">
        <v>171</v>
      </c>
      <c r="R89" s="67">
        <v>45356</v>
      </c>
      <c r="S89" s="65">
        <v>0.81200000000000006</v>
      </c>
      <c r="T89" s="66">
        <v>423.05202312138726</v>
      </c>
      <c r="U89" s="66">
        <v>343.51824277456649</v>
      </c>
      <c r="V89" s="66" t="s">
        <v>209</v>
      </c>
      <c r="W89" s="88" t="s">
        <v>188</v>
      </c>
      <c r="X89" s="67">
        <v>45382</v>
      </c>
      <c r="Y89" s="66" t="s">
        <v>35</v>
      </c>
      <c r="Z89" s="66">
        <f t="shared" si="4"/>
        <v>-482.53797687861277</v>
      </c>
      <c r="AA89" s="66">
        <f t="shared" si="4"/>
        <v>-391.82083722543359</v>
      </c>
      <c r="AB89" s="68">
        <f t="shared" si="5"/>
        <v>-0.53284375587033073</v>
      </c>
      <c r="AC89" s="80"/>
      <c r="AD89" s="70"/>
      <c r="AE89" s="70"/>
      <c r="AF89" s="69"/>
      <c r="AG89" s="70"/>
      <c r="AH89" s="70"/>
      <c r="AI89" s="70"/>
      <c r="AJ89" s="70"/>
      <c r="AK89" s="83"/>
      <c r="AL89" s="83"/>
    </row>
    <row r="90" spans="1:39" s="76" customFormat="1" ht="36" x14ac:dyDescent="0.3">
      <c r="A90" s="57">
        <v>88</v>
      </c>
      <c r="B90" s="58" t="s">
        <v>167</v>
      </c>
      <c r="C90" s="59">
        <v>45251</v>
      </c>
      <c r="D90" s="60" t="s">
        <v>166</v>
      </c>
      <c r="E90" s="81" t="s">
        <v>163</v>
      </c>
      <c r="F90" s="82">
        <v>1348021</v>
      </c>
      <c r="G90" s="63" t="s">
        <v>109</v>
      </c>
      <c r="H90" s="64" t="s">
        <v>166</v>
      </c>
      <c r="I90" s="57" t="s">
        <v>168</v>
      </c>
      <c r="J90" s="65">
        <v>0.26</v>
      </c>
      <c r="K90" s="57" t="s">
        <v>170</v>
      </c>
      <c r="L90" s="66">
        <v>9597.2900000000009</v>
      </c>
      <c r="M90" s="66">
        <f t="shared" si="6"/>
        <v>2495.2954000000004</v>
      </c>
      <c r="N90" s="67" t="s">
        <v>12</v>
      </c>
      <c r="O90" s="67">
        <v>45255</v>
      </c>
      <c r="P90" s="67">
        <v>45323</v>
      </c>
      <c r="Q90" s="64" t="s">
        <v>171</v>
      </c>
      <c r="R90" s="67">
        <v>45356</v>
      </c>
      <c r="S90" s="65">
        <v>0.26</v>
      </c>
      <c r="T90" s="66">
        <v>4386.1770833333339</v>
      </c>
      <c r="U90" s="66">
        <v>1140.4060416666669</v>
      </c>
      <c r="V90" s="4" t="s">
        <v>207</v>
      </c>
      <c r="W90" s="88" t="s">
        <v>187</v>
      </c>
      <c r="X90" s="67">
        <v>45382</v>
      </c>
      <c r="Y90" s="66" t="s">
        <v>35</v>
      </c>
      <c r="Z90" s="66">
        <f t="shared" si="4"/>
        <v>-5211.1129166666669</v>
      </c>
      <c r="AA90" s="66">
        <f t="shared" si="4"/>
        <v>-1354.8893583333336</v>
      </c>
      <c r="AB90" s="68">
        <f t="shared" si="5"/>
        <v>-0.54297754018755984</v>
      </c>
      <c r="AC90" s="80"/>
      <c r="AD90" s="70"/>
      <c r="AE90" s="70"/>
      <c r="AF90" s="69"/>
      <c r="AG90" s="70"/>
      <c r="AH90" s="70"/>
      <c r="AI90" s="70"/>
      <c r="AJ90" s="70"/>
      <c r="AK90" s="83"/>
      <c r="AL90" s="83"/>
    </row>
    <row r="91" spans="1:39" s="76" customFormat="1" ht="36" x14ac:dyDescent="0.3">
      <c r="A91" s="57">
        <v>89</v>
      </c>
      <c r="B91" s="58" t="s">
        <v>167</v>
      </c>
      <c r="C91" s="59">
        <v>45251</v>
      </c>
      <c r="D91" s="60" t="s">
        <v>166</v>
      </c>
      <c r="E91" s="81" t="s">
        <v>164</v>
      </c>
      <c r="F91" s="82">
        <v>1355673</v>
      </c>
      <c r="G91" s="63" t="s">
        <v>110</v>
      </c>
      <c r="H91" s="64" t="s">
        <v>166</v>
      </c>
      <c r="I91" s="57" t="s">
        <v>168</v>
      </c>
      <c r="J91" s="65">
        <v>1.7110000000000001</v>
      </c>
      <c r="K91" s="57" t="s">
        <v>170</v>
      </c>
      <c r="L91" s="66">
        <v>39298.769999999997</v>
      </c>
      <c r="M91" s="66">
        <f t="shared" si="6"/>
        <v>67240.195469999991</v>
      </c>
      <c r="N91" s="67" t="s">
        <v>12</v>
      </c>
      <c r="O91" s="67">
        <v>45255</v>
      </c>
      <c r="P91" s="67">
        <v>45323</v>
      </c>
      <c r="Q91" s="64" t="s">
        <v>171</v>
      </c>
      <c r="R91" s="67">
        <v>45356</v>
      </c>
      <c r="S91" s="65">
        <v>1.7110000000000001</v>
      </c>
      <c r="T91" s="66">
        <v>13770.093512565751</v>
      </c>
      <c r="U91" s="66">
        <v>23560.63</v>
      </c>
      <c r="V91" s="4" t="s">
        <v>207</v>
      </c>
      <c r="W91" s="88" t="s">
        <v>187</v>
      </c>
      <c r="X91" s="67">
        <v>45382</v>
      </c>
      <c r="Y91" s="66" t="s">
        <v>35</v>
      </c>
      <c r="Z91" s="66">
        <f t="shared" si="4"/>
        <v>-25528.676487434248</v>
      </c>
      <c r="AA91" s="66">
        <f t="shared" si="4"/>
        <v>-43679.565469999987</v>
      </c>
      <c r="AB91" s="68">
        <f t="shared" si="5"/>
        <v>-0.64960497459422384</v>
      </c>
      <c r="AC91" s="80"/>
      <c r="AD91" s="70"/>
      <c r="AE91" s="70"/>
      <c r="AF91" s="69"/>
      <c r="AG91" s="70"/>
      <c r="AH91" s="70"/>
      <c r="AI91" s="70"/>
      <c r="AJ91" s="70"/>
      <c r="AK91" s="83"/>
      <c r="AL91" s="83"/>
    </row>
    <row r="92" spans="1:39" s="76" customFormat="1" ht="36" x14ac:dyDescent="0.3">
      <c r="A92" s="57">
        <v>90</v>
      </c>
      <c r="B92" s="58" t="s">
        <v>167</v>
      </c>
      <c r="C92" s="59">
        <v>45251</v>
      </c>
      <c r="D92" s="60" t="s">
        <v>166</v>
      </c>
      <c r="E92" s="81" t="s">
        <v>165</v>
      </c>
      <c r="F92" s="82">
        <v>1367824</v>
      </c>
      <c r="G92" s="63" t="s">
        <v>111</v>
      </c>
      <c r="H92" s="64" t="s">
        <v>166</v>
      </c>
      <c r="I92" s="57" t="s">
        <v>169</v>
      </c>
      <c r="J92" s="65">
        <v>3.6829999999999998</v>
      </c>
      <c r="K92" s="57" t="s">
        <v>170</v>
      </c>
      <c r="L92" s="66">
        <v>13697.34</v>
      </c>
      <c r="M92" s="66">
        <f t="shared" si="6"/>
        <v>50447.303220000002</v>
      </c>
      <c r="N92" s="67" t="s">
        <v>12</v>
      </c>
      <c r="O92" s="67">
        <v>45255</v>
      </c>
      <c r="P92" s="67">
        <v>45323</v>
      </c>
      <c r="Q92" s="64" t="s">
        <v>171</v>
      </c>
      <c r="R92" s="67">
        <v>45356</v>
      </c>
      <c r="S92" s="65">
        <v>3.6829999999999998</v>
      </c>
      <c r="T92" s="66">
        <v>3372.2508824327997</v>
      </c>
      <c r="U92" s="66">
        <v>12420</v>
      </c>
      <c r="V92" s="66" t="s">
        <v>209</v>
      </c>
      <c r="W92" s="88" t="s">
        <v>188</v>
      </c>
      <c r="X92" s="67">
        <v>45382</v>
      </c>
      <c r="Y92" s="66" t="s">
        <v>35</v>
      </c>
      <c r="Z92" s="66">
        <f t="shared" si="4"/>
        <v>-10325.0891175672</v>
      </c>
      <c r="AA92" s="66">
        <f t="shared" si="4"/>
        <v>-38027.303220000002</v>
      </c>
      <c r="AB92" s="68">
        <f t="shared" si="5"/>
        <v>-0.75380249870173333</v>
      </c>
      <c r="AC92" s="80"/>
      <c r="AD92" s="70"/>
      <c r="AE92" s="70"/>
      <c r="AF92" s="69"/>
      <c r="AG92" s="70"/>
      <c r="AH92" s="70"/>
      <c r="AI92" s="70"/>
      <c r="AJ92" s="70"/>
      <c r="AK92" s="83"/>
      <c r="AL92" s="83"/>
    </row>
    <row r="93" spans="1:39" s="76" customFormat="1" ht="36" x14ac:dyDescent="0.3">
      <c r="A93" s="57">
        <v>91</v>
      </c>
      <c r="B93" s="58" t="s">
        <v>167</v>
      </c>
      <c r="C93" s="59">
        <v>45251</v>
      </c>
      <c r="D93" s="60" t="s">
        <v>166</v>
      </c>
      <c r="E93" s="81" t="s">
        <v>173</v>
      </c>
      <c r="F93" s="82">
        <v>1368972</v>
      </c>
      <c r="G93" s="63" t="s">
        <v>107</v>
      </c>
      <c r="H93" s="64" t="s">
        <v>166</v>
      </c>
      <c r="I93" s="57" t="s">
        <v>169</v>
      </c>
      <c r="J93" s="65">
        <v>1750</v>
      </c>
      <c r="K93" s="57" t="s">
        <v>26</v>
      </c>
      <c r="L93" s="66">
        <v>85.2</v>
      </c>
      <c r="M93" s="66">
        <f t="shared" si="6"/>
        <v>149100</v>
      </c>
      <c r="N93" s="67" t="s">
        <v>12</v>
      </c>
      <c r="O93" s="67">
        <v>45255</v>
      </c>
      <c r="P93" s="67">
        <v>45323</v>
      </c>
      <c r="Q93" s="64" t="s">
        <v>171</v>
      </c>
      <c r="R93" s="67">
        <v>45356</v>
      </c>
      <c r="S93" s="65">
        <v>1750</v>
      </c>
      <c r="T93" s="66">
        <v>70</v>
      </c>
      <c r="U93" s="66">
        <v>122500</v>
      </c>
      <c r="V93" s="66" t="s">
        <v>207</v>
      </c>
      <c r="W93" s="88" t="s">
        <v>191</v>
      </c>
      <c r="X93" s="67">
        <v>45382</v>
      </c>
      <c r="Y93" s="66" t="s">
        <v>35</v>
      </c>
      <c r="Z93" s="66">
        <f t="shared" si="4"/>
        <v>-15.200000000000003</v>
      </c>
      <c r="AA93" s="66">
        <f t="shared" si="4"/>
        <v>-26600</v>
      </c>
      <c r="AB93" s="68">
        <f t="shared" si="5"/>
        <v>-0.17840375586854462</v>
      </c>
      <c r="AC93" s="80"/>
      <c r="AD93" s="70"/>
      <c r="AE93" s="70"/>
      <c r="AF93" s="69"/>
      <c r="AG93" s="70"/>
      <c r="AH93" s="70"/>
      <c r="AI93" s="70"/>
      <c r="AJ93" s="70"/>
      <c r="AK93" s="83"/>
      <c r="AL93" s="83"/>
    </row>
    <row r="94" spans="1:39" s="76" customFormat="1" ht="36" x14ac:dyDescent="0.3">
      <c r="A94" s="57">
        <v>92</v>
      </c>
      <c r="B94" s="58" t="s">
        <v>167</v>
      </c>
      <c r="C94" s="59">
        <v>45251</v>
      </c>
      <c r="D94" s="60" t="s">
        <v>166</v>
      </c>
      <c r="E94" s="81" t="s">
        <v>162</v>
      </c>
      <c r="F94" s="82">
        <v>1374859</v>
      </c>
      <c r="G94" s="63" t="s">
        <v>105</v>
      </c>
      <c r="H94" s="64" t="s">
        <v>166</v>
      </c>
      <c r="I94" s="57" t="s">
        <v>169</v>
      </c>
      <c r="J94" s="65">
        <v>1.0129999999999999</v>
      </c>
      <c r="K94" s="57" t="s">
        <v>170</v>
      </c>
      <c r="L94" s="66">
        <v>3195.73</v>
      </c>
      <c r="M94" s="66">
        <f t="shared" si="6"/>
        <v>3237.2744899999998</v>
      </c>
      <c r="N94" s="67" t="s">
        <v>12</v>
      </c>
      <c r="O94" s="67">
        <v>45255</v>
      </c>
      <c r="P94" s="67">
        <v>45323</v>
      </c>
      <c r="Q94" s="64" t="s">
        <v>171</v>
      </c>
      <c r="R94" s="67">
        <v>45356</v>
      </c>
      <c r="S94" s="65">
        <v>1.0129999999999999</v>
      </c>
      <c r="T94" s="66">
        <v>1317.2161895360318</v>
      </c>
      <c r="U94" s="66">
        <v>1334.3400000000001</v>
      </c>
      <c r="V94" s="66" t="s">
        <v>209</v>
      </c>
      <c r="W94" s="88" t="s">
        <v>188</v>
      </c>
      <c r="X94" s="67">
        <v>45382</v>
      </c>
      <c r="Y94" s="66" t="s">
        <v>35</v>
      </c>
      <c r="Z94" s="66">
        <f t="shared" si="4"/>
        <v>-1878.5138104639682</v>
      </c>
      <c r="AA94" s="66">
        <f t="shared" si="4"/>
        <v>-1902.9344899999996</v>
      </c>
      <c r="AB94" s="68">
        <f t="shared" si="5"/>
        <v>-0.5878199379997584</v>
      </c>
      <c r="AC94" s="80"/>
      <c r="AD94" s="70"/>
      <c r="AE94" s="70"/>
      <c r="AF94" s="69"/>
      <c r="AG94" s="70"/>
      <c r="AH94" s="70"/>
      <c r="AI94" s="70"/>
      <c r="AJ94" s="70"/>
      <c r="AK94" s="83"/>
      <c r="AL94" s="83"/>
    </row>
    <row r="95" spans="1:39" s="76" customFormat="1" ht="36" x14ac:dyDescent="0.3">
      <c r="A95" s="57">
        <v>93</v>
      </c>
      <c r="B95" s="58" t="s">
        <v>167</v>
      </c>
      <c r="C95" s="59">
        <v>45251</v>
      </c>
      <c r="D95" s="60" t="s">
        <v>166</v>
      </c>
      <c r="E95" s="81" t="s">
        <v>163</v>
      </c>
      <c r="F95" s="82">
        <v>1376907</v>
      </c>
      <c r="G95" s="63" t="s">
        <v>109</v>
      </c>
      <c r="H95" s="64" t="s">
        <v>166</v>
      </c>
      <c r="I95" s="57" t="s">
        <v>168</v>
      </c>
      <c r="J95" s="65">
        <v>0.96</v>
      </c>
      <c r="K95" s="57" t="s">
        <v>170</v>
      </c>
      <c r="L95" s="66">
        <v>9597.2900000000009</v>
      </c>
      <c r="M95" s="66">
        <f t="shared" si="6"/>
        <v>9213.3984</v>
      </c>
      <c r="N95" s="67" t="s">
        <v>12</v>
      </c>
      <c r="O95" s="67">
        <v>45255</v>
      </c>
      <c r="P95" s="67">
        <v>45323</v>
      </c>
      <c r="Q95" s="64" t="s">
        <v>171</v>
      </c>
      <c r="R95" s="67">
        <v>45356</v>
      </c>
      <c r="S95" s="65">
        <v>0.96</v>
      </c>
      <c r="T95" s="66">
        <v>4386.1770833333339</v>
      </c>
      <c r="U95" s="66">
        <v>4210.7300000000005</v>
      </c>
      <c r="V95" s="4" t="s">
        <v>207</v>
      </c>
      <c r="W95" s="88" t="s">
        <v>187</v>
      </c>
      <c r="X95" s="67">
        <v>45382</v>
      </c>
      <c r="Y95" s="66" t="s">
        <v>35</v>
      </c>
      <c r="Z95" s="66">
        <f t="shared" si="4"/>
        <v>-5211.1129166666669</v>
      </c>
      <c r="AA95" s="66">
        <f t="shared" si="4"/>
        <v>-5002.6683999999996</v>
      </c>
      <c r="AB95" s="68">
        <f t="shared" si="5"/>
        <v>-0.54297754018755984</v>
      </c>
      <c r="AC95" s="80"/>
      <c r="AD95" s="70"/>
      <c r="AE95" s="70"/>
      <c r="AF95" s="69"/>
      <c r="AG95" s="70"/>
      <c r="AH95" s="70"/>
      <c r="AI95" s="70"/>
      <c r="AJ95" s="70"/>
      <c r="AK95" s="83"/>
      <c r="AL95" s="83"/>
    </row>
    <row r="96" spans="1:39" s="76" customFormat="1" ht="36" x14ac:dyDescent="0.3">
      <c r="A96" s="57">
        <v>94</v>
      </c>
      <c r="B96" s="58" t="s">
        <v>167</v>
      </c>
      <c r="C96" s="59">
        <v>45251</v>
      </c>
      <c r="D96" s="60" t="s">
        <v>166</v>
      </c>
      <c r="E96" s="81" t="s">
        <v>163</v>
      </c>
      <c r="F96" s="82">
        <v>1376906</v>
      </c>
      <c r="G96" s="63" t="s">
        <v>109</v>
      </c>
      <c r="H96" s="64" t="s">
        <v>166</v>
      </c>
      <c r="I96" s="57" t="s">
        <v>168</v>
      </c>
      <c r="J96" s="65">
        <v>0.18</v>
      </c>
      <c r="K96" s="57" t="s">
        <v>170</v>
      </c>
      <c r="L96" s="66">
        <v>9597.2900000000009</v>
      </c>
      <c r="M96" s="66">
        <f t="shared" si="6"/>
        <v>1727.5122000000001</v>
      </c>
      <c r="N96" s="67" t="s">
        <v>12</v>
      </c>
      <c r="O96" s="67">
        <v>45255</v>
      </c>
      <c r="P96" s="67">
        <v>45323</v>
      </c>
      <c r="Q96" s="64" t="s">
        <v>171</v>
      </c>
      <c r="R96" s="67">
        <v>45356</v>
      </c>
      <c r="S96" s="65">
        <v>0.18</v>
      </c>
      <c r="T96" s="66">
        <v>4386.1770833333339</v>
      </c>
      <c r="U96" s="66">
        <v>789.51187500000003</v>
      </c>
      <c r="V96" s="4" t="s">
        <v>207</v>
      </c>
      <c r="W96" s="88" t="s">
        <v>187</v>
      </c>
      <c r="X96" s="67">
        <v>45382</v>
      </c>
      <c r="Y96" s="66" t="s">
        <v>35</v>
      </c>
      <c r="Z96" s="66">
        <f t="shared" si="4"/>
        <v>-5211.1129166666669</v>
      </c>
      <c r="AA96" s="66">
        <f t="shared" si="4"/>
        <v>-938.00032500000009</v>
      </c>
      <c r="AB96" s="68">
        <f t="shared" si="5"/>
        <v>-0.54297754018755984</v>
      </c>
      <c r="AC96" s="80"/>
      <c r="AD96" s="70"/>
      <c r="AE96" s="70"/>
      <c r="AF96" s="69"/>
      <c r="AG96" s="70"/>
      <c r="AH96" s="70"/>
      <c r="AI96" s="70"/>
      <c r="AJ96" s="70"/>
      <c r="AK96" s="83"/>
      <c r="AL96" s="83"/>
    </row>
    <row r="97" spans="1:38" s="76" customFormat="1" ht="24" x14ac:dyDescent="0.3">
      <c r="A97" s="57">
        <v>95</v>
      </c>
      <c r="B97" s="58" t="s">
        <v>193</v>
      </c>
      <c r="C97" s="59">
        <v>45343</v>
      </c>
      <c r="D97" s="60" t="s">
        <v>166</v>
      </c>
      <c r="E97" s="81"/>
      <c r="F97" s="82"/>
      <c r="G97" s="63" t="s">
        <v>192</v>
      </c>
      <c r="H97" s="64" t="s">
        <v>166</v>
      </c>
      <c r="I97" s="57"/>
      <c r="J97" s="65">
        <v>1000</v>
      </c>
      <c r="K97" s="57" t="s">
        <v>194</v>
      </c>
      <c r="L97" s="86">
        <v>8500</v>
      </c>
      <c r="M97" s="86">
        <f>L97*J97</f>
        <v>8500000</v>
      </c>
      <c r="N97" s="84" t="s">
        <v>197</v>
      </c>
      <c r="O97" s="67">
        <v>45356</v>
      </c>
      <c r="P97" s="67">
        <v>45366</v>
      </c>
      <c r="Q97" s="64" t="s">
        <v>196</v>
      </c>
      <c r="R97" s="67">
        <v>45366</v>
      </c>
      <c r="S97" s="65">
        <v>1000</v>
      </c>
      <c r="T97" s="66">
        <v>13500</v>
      </c>
      <c r="U97" s="66">
        <f>S97*T97</f>
        <v>13500000</v>
      </c>
      <c r="V97" s="66" t="s">
        <v>207</v>
      </c>
      <c r="W97" s="88" t="s">
        <v>195</v>
      </c>
      <c r="X97" s="67">
        <v>45657</v>
      </c>
      <c r="Y97" s="66" t="s">
        <v>35</v>
      </c>
      <c r="Z97" s="66">
        <v>0</v>
      </c>
      <c r="AA97" s="66">
        <v>0</v>
      </c>
      <c r="AB97" s="68">
        <v>0</v>
      </c>
      <c r="AC97" s="80"/>
      <c r="AD97" s="70"/>
      <c r="AE97" s="70"/>
      <c r="AF97" s="69"/>
      <c r="AG97" s="70"/>
      <c r="AH97" s="70"/>
      <c r="AI97" s="70"/>
      <c r="AJ97" s="70"/>
      <c r="AK97" s="83"/>
      <c r="AL97" s="83"/>
    </row>
    <row r="98" spans="1:38" s="76" customFormat="1" ht="36" x14ac:dyDescent="0.3">
      <c r="A98" s="57">
        <v>96</v>
      </c>
      <c r="B98" s="58" t="s">
        <v>199</v>
      </c>
      <c r="C98" s="59" t="s">
        <v>200</v>
      </c>
      <c r="D98" s="60" t="s">
        <v>201</v>
      </c>
      <c r="E98" s="81" t="s">
        <v>203</v>
      </c>
      <c r="F98" s="82">
        <v>7227507</v>
      </c>
      <c r="G98" s="63" t="s">
        <v>198</v>
      </c>
      <c r="H98" s="64" t="s">
        <v>201</v>
      </c>
      <c r="I98" s="57">
        <v>1090</v>
      </c>
      <c r="J98" s="65">
        <v>1510.5</v>
      </c>
      <c r="K98" s="57" t="s">
        <v>26</v>
      </c>
      <c r="L98" s="66">
        <v>2328.21</v>
      </c>
      <c r="M98" s="66">
        <f>J98*L98</f>
        <v>3516761.2050000001</v>
      </c>
      <c r="N98" s="84" t="s">
        <v>197</v>
      </c>
      <c r="O98" s="67">
        <v>45391</v>
      </c>
      <c r="P98" s="67">
        <v>45398</v>
      </c>
      <c r="Q98" s="64" t="s">
        <v>202</v>
      </c>
      <c r="R98" s="67">
        <v>45399</v>
      </c>
      <c r="S98" s="65">
        <v>1510.5</v>
      </c>
      <c r="T98" s="66">
        <v>2350</v>
      </c>
      <c r="U98" s="66">
        <f>T98*J98</f>
        <v>3549675</v>
      </c>
      <c r="V98" s="66" t="s">
        <v>208</v>
      </c>
      <c r="W98" s="89" t="s">
        <v>204</v>
      </c>
      <c r="X98" s="67">
        <v>45443</v>
      </c>
      <c r="Y98" s="66" t="s">
        <v>35</v>
      </c>
      <c r="Z98" s="66">
        <f>T98-L98</f>
        <v>21.789999999999964</v>
      </c>
      <c r="AA98" s="66">
        <f>U98-M98</f>
        <v>32913.794999999925</v>
      </c>
      <c r="AB98" s="68">
        <f t="shared" ref="AB98:AB161" si="7">T98/L98-1</f>
        <v>9.3591213850983124E-3</v>
      </c>
      <c r="AC98" s="80"/>
      <c r="AD98" s="70"/>
      <c r="AE98" s="70"/>
      <c r="AF98" s="69"/>
      <c r="AG98" s="70"/>
      <c r="AH98" s="70"/>
      <c r="AI98" s="70"/>
      <c r="AJ98" s="70"/>
      <c r="AK98" s="83"/>
      <c r="AL98" s="83"/>
    </row>
    <row r="99" spans="1:38" s="76" customFormat="1" ht="36" x14ac:dyDescent="0.3">
      <c r="A99" s="57">
        <v>98</v>
      </c>
      <c r="B99" s="58" t="s">
        <v>224</v>
      </c>
      <c r="C99" s="59" t="s">
        <v>236</v>
      </c>
      <c r="D99" s="60" t="s">
        <v>235</v>
      </c>
      <c r="E99" s="57" t="s">
        <v>225</v>
      </c>
      <c r="F99" s="57" t="s">
        <v>226</v>
      </c>
      <c r="G99" s="63" t="s">
        <v>220</v>
      </c>
      <c r="H99" s="64">
        <v>1000</v>
      </c>
      <c r="I99" s="57">
        <v>8103</v>
      </c>
      <c r="J99" s="65">
        <v>3.2730000000000001</v>
      </c>
      <c r="K99" s="57" t="s">
        <v>194</v>
      </c>
      <c r="L99" s="66">
        <v>47203.43</v>
      </c>
      <c r="M99" s="66">
        <f>L99*J99</f>
        <v>154496.82639</v>
      </c>
      <c r="N99" s="67" t="s">
        <v>12</v>
      </c>
      <c r="O99" s="67">
        <v>45453</v>
      </c>
      <c r="P99" s="67">
        <v>45483</v>
      </c>
      <c r="Q99" s="64" t="s">
        <v>233</v>
      </c>
      <c r="R99" s="67">
        <v>45484</v>
      </c>
      <c r="S99" s="65">
        <f t="shared" ref="S99:S104" si="8">J99</f>
        <v>3.2730000000000001</v>
      </c>
      <c r="T99" s="66">
        <v>33050</v>
      </c>
      <c r="U99" s="66">
        <f>T99*S99</f>
        <v>108172.65000000001</v>
      </c>
      <c r="V99" s="66" t="s">
        <v>218</v>
      </c>
      <c r="W99" s="89" t="s">
        <v>234</v>
      </c>
      <c r="X99" s="67">
        <v>45535</v>
      </c>
      <c r="Y99" s="66" t="s">
        <v>35</v>
      </c>
      <c r="Z99" s="66">
        <f t="shared" ref="Z99:AA144" si="9">T99-L99</f>
        <v>-14153.43</v>
      </c>
      <c r="AA99" s="66">
        <f t="shared" si="9"/>
        <v>-46324.176389999993</v>
      </c>
      <c r="AB99" s="68">
        <f t="shared" si="7"/>
        <v>-0.29983901593591822</v>
      </c>
      <c r="AC99" s="80"/>
      <c r="AD99" s="70"/>
      <c r="AE99" s="70"/>
      <c r="AF99" s="69"/>
      <c r="AG99" s="70"/>
      <c r="AH99" s="70"/>
      <c r="AI99" s="70"/>
      <c r="AJ99" s="70"/>
      <c r="AK99" s="83"/>
      <c r="AL99" s="83"/>
    </row>
    <row r="100" spans="1:38" s="76" customFormat="1" ht="36" x14ac:dyDescent="0.3">
      <c r="A100" s="57">
        <v>99</v>
      </c>
      <c r="B100" s="58" t="s">
        <v>224</v>
      </c>
      <c r="C100" s="59" t="s">
        <v>236</v>
      </c>
      <c r="D100" s="60" t="s">
        <v>235</v>
      </c>
      <c r="E100" s="57" t="s">
        <v>227</v>
      </c>
      <c r="F100" s="57" t="s">
        <v>228</v>
      </c>
      <c r="G100" s="63" t="s">
        <v>221</v>
      </c>
      <c r="H100" s="64">
        <v>1000</v>
      </c>
      <c r="I100" s="57">
        <v>8103</v>
      </c>
      <c r="J100" s="65">
        <v>5.29</v>
      </c>
      <c r="K100" s="57" t="s">
        <v>194</v>
      </c>
      <c r="L100" s="66">
        <v>98828.43</v>
      </c>
      <c r="M100" s="66">
        <f>L100*J100</f>
        <v>522802.39469999995</v>
      </c>
      <c r="N100" s="67" t="s">
        <v>12</v>
      </c>
      <c r="O100" s="67">
        <v>45453</v>
      </c>
      <c r="P100" s="67">
        <v>45483</v>
      </c>
      <c r="Q100" s="64" t="s">
        <v>233</v>
      </c>
      <c r="R100" s="67">
        <v>45484</v>
      </c>
      <c r="S100" s="65">
        <f t="shared" si="8"/>
        <v>5.29</v>
      </c>
      <c r="T100" s="66">
        <v>69500</v>
      </c>
      <c r="U100" s="66">
        <f>T100*S100</f>
        <v>367655</v>
      </c>
      <c r="V100" s="66" t="s">
        <v>218</v>
      </c>
      <c r="W100" s="89" t="s">
        <v>234</v>
      </c>
      <c r="X100" s="67">
        <v>45535</v>
      </c>
      <c r="Y100" s="66" t="s">
        <v>35</v>
      </c>
      <c r="Z100" s="66">
        <f t="shared" si="9"/>
        <v>-29328.429999999993</v>
      </c>
      <c r="AA100" s="66">
        <f t="shared" si="9"/>
        <v>-155147.39469999995</v>
      </c>
      <c r="AB100" s="68">
        <f t="shared" si="7"/>
        <v>-0.29676106359273335</v>
      </c>
      <c r="AC100" s="80"/>
      <c r="AD100" s="70"/>
      <c r="AE100" s="70"/>
      <c r="AF100" s="69"/>
      <c r="AG100" s="70"/>
      <c r="AH100" s="70"/>
      <c r="AI100" s="70"/>
      <c r="AJ100" s="70"/>
      <c r="AK100" s="83"/>
      <c r="AL100" s="83"/>
    </row>
    <row r="101" spans="1:38" s="76" customFormat="1" ht="36" x14ac:dyDescent="0.3">
      <c r="A101" s="57">
        <v>100</v>
      </c>
      <c r="B101" s="58" t="s">
        <v>224</v>
      </c>
      <c r="C101" s="59" t="s">
        <v>236</v>
      </c>
      <c r="D101" s="60" t="s">
        <v>235</v>
      </c>
      <c r="E101" s="57" t="s">
        <v>229</v>
      </c>
      <c r="F101" s="57" t="s">
        <v>230</v>
      </c>
      <c r="G101" s="63" t="s">
        <v>222</v>
      </c>
      <c r="H101" s="64">
        <v>1000</v>
      </c>
      <c r="I101" s="57">
        <v>8103</v>
      </c>
      <c r="J101" s="65">
        <v>0.97499999999999998</v>
      </c>
      <c r="K101" s="57" t="s">
        <v>194</v>
      </c>
      <c r="L101" s="66">
        <v>124164.07</v>
      </c>
      <c r="M101" s="66">
        <f>L101*J101</f>
        <v>121059.96825000001</v>
      </c>
      <c r="N101" s="67" t="s">
        <v>12</v>
      </c>
      <c r="O101" s="67">
        <v>45453</v>
      </c>
      <c r="P101" s="67">
        <v>45483</v>
      </c>
      <c r="Q101" s="64" t="s">
        <v>233</v>
      </c>
      <c r="R101" s="67">
        <v>45484</v>
      </c>
      <c r="S101" s="65">
        <f t="shared" si="8"/>
        <v>0.97499999999999998</v>
      </c>
      <c r="T101" s="66">
        <v>52000</v>
      </c>
      <c r="U101" s="66">
        <f>T101*S101</f>
        <v>50700</v>
      </c>
      <c r="V101" s="66" t="s">
        <v>218</v>
      </c>
      <c r="W101" s="89" t="s">
        <v>234</v>
      </c>
      <c r="X101" s="67">
        <v>45535</v>
      </c>
      <c r="Y101" s="66" t="s">
        <v>35</v>
      </c>
      <c r="Z101" s="66">
        <f t="shared" si="9"/>
        <v>-72164.070000000007</v>
      </c>
      <c r="AA101" s="66">
        <f t="shared" si="9"/>
        <v>-70359.968250000005</v>
      </c>
      <c r="AB101" s="68">
        <f t="shared" si="7"/>
        <v>-0.5811992954161378</v>
      </c>
      <c r="AC101" s="80"/>
      <c r="AD101" s="70"/>
      <c r="AE101" s="70"/>
      <c r="AF101" s="69"/>
      <c r="AG101" s="70"/>
      <c r="AH101" s="70"/>
      <c r="AI101" s="70"/>
      <c r="AJ101" s="70"/>
      <c r="AK101" s="83"/>
      <c r="AL101" s="83"/>
    </row>
    <row r="102" spans="1:38" s="76" customFormat="1" ht="36" x14ac:dyDescent="0.3">
      <c r="A102" s="57">
        <v>101</v>
      </c>
      <c r="B102" s="58" t="s">
        <v>224</v>
      </c>
      <c r="C102" s="59" t="s">
        <v>236</v>
      </c>
      <c r="D102" s="60" t="s">
        <v>235</v>
      </c>
      <c r="E102" s="57" t="s">
        <v>231</v>
      </c>
      <c r="F102" s="57" t="s">
        <v>232</v>
      </c>
      <c r="G102" s="63" t="s">
        <v>223</v>
      </c>
      <c r="H102" s="64">
        <v>1000</v>
      </c>
      <c r="I102" s="57">
        <v>8103</v>
      </c>
      <c r="J102" s="65">
        <v>1.2949999999999999</v>
      </c>
      <c r="K102" s="57" t="s">
        <v>194</v>
      </c>
      <c r="L102" s="66">
        <v>102571.34</v>
      </c>
      <c r="M102" s="66">
        <f>L102*J102</f>
        <v>132829.88529999999</v>
      </c>
      <c r="N102" s="67" t="s">
        <v>12</v>
      </c>
      <c r="O102" s="67">
        <v>45453</v>
      </c>
      <c r="P102" s="67">
        <v>45483</v>
      </c>
      <c r="Q102" s="64" t="s">
        <v>233</v>
      </c>
      <c r="R102" s="67">
        <v>45484</v>
      </c>
      <c r="S102" s="65">
        <f t="shared" si="8"/>
        <v>1.2949999999999999</v>
      </c>
      <c r="T102" s="66">
        <v>48000</v>
      </c>
      <c r="U102" s="66">
        <f>T102*S102</f>
        <v>62160</v>
      </c>
      <c r="V102" s="66" t="s">
        <v>218</v>
      </c>
      <c r="W102" s="89" t="s">
        <v>234</v>
      </c>
      <c r="X102" s="67">
        <v>45535</v>
      </c>
      <c r="Y102" s="66" t="s">
        <v>35</v>
      </c>
      <c r="Z102" s="66">
        <f t="shared" si="9"/>
        <v>-54571.34</v>
      </c>
      <c r="AA102" s="66">
        <f t="shared" si="9"/>
        <v>-70669.885299999994</v>
      </c>
      <c r="AB102" s="68">
        <f t="shared" si="7"/>
        <v>-0.53203302208979619</v>
      </c>
      <c r="AC102" s="80"/>
      <c r="AD102" s="70"/>
      <c r="AE102" s="70"/>
      <c r="AF102" s="69"/>
      <c r="AG102" s="70"/>
      <c r="AH102" s="70"/>
      <c r="AI102" s="70"/>
      <c r="AJ102" s="70"/>
      <c r="AK102" s="83"/>
      <c r="AL102" s="83"/>
    </row>
    <row r="103" spans="1:38" s="76" customFormat="1" ht="48" x14ac:dyDescent="0.3">
      <c r="A103" s="57">
        <v>102</v>
      </c>
      <c r="B103" s="58" t="s">
        <v>211</v>
      </c>
      <c r="C103" s="59" t="s">
        <v>212</v>
      </c>
      <c r="D103" s="60" t="s">
        <v>475</v>
      </c>
      <c r="E103" s="57" t="s">
        <v>214</v>
      </c>
      <c r="F103" s="57" t="s">
        <v>215</v>
      </c>
      <c r="G103" s="63" t="s">
        <v>210</v>
      </c>
      <c r="H103" s="64" t="s">
        <v>213</v>
      </c>
      <c r="I103" s="57">
        <v>1001</v>
      </c>
      <c r="J103" s="65">
        <v>1188.18</v>
      </c>
      <c r="K103" s="57" t="s">
        <v>26</v>
      </c>
      <c r="L103" s="66">
        <v>1927.76</v>
      </c>
      <c r="M103" s="66">
        <f>J103*L103</f>
        <v>2290525.8768000002</v>
      </c>
      <c r="N103" s="84" t="s">
        <v>216</v>
      </c>
      <c r="O103" s="67">
        <v>45474</v>
      </c>
      <c r="P103" s="67">
        <v>45487</v>
      </c>
      <c r="Q103" s="64" t="s">
        <v>217</v>
      </c>
      <c r="R103" s="67">
        <v>45489</v>
      </c>
      <c r="S103" s="65">
        <f t="shared" si="8"/>
        <v>1188.18</v>
      </c>
      <c r="T103" s="66">
        <v>2050</v>
      </c>
      <c r="U103" s="66">
        <f>T103*J103</f>
        <v>2435769</v>
      </c>
      <c r="V103" s="66" t="s">
        <v>218</v>
      </c>
      <c r="W103" s="89" t="s">
        <v>219</v>
      </c>
      <c r="X103" s="67">
        <v>45535</v>
      </c>
      <c r="Y103" s="66" t="s">
        <v>35</v>
      </c>
      <c r="Z103" s="66">
        <f>T103-L103</f>
        <v>122.24000000000001</v>
      </c>
      <c r="AA103" s="66">
        <f>U103-M103</f>
        <v>145243.1231999998</v>
      </c>
      <c r="AB103" s="68">
        <f>T103/L103-1</f>
        <v>6.3410383035232609E-2</v>
      </c>
      <c r="AC103" s="80"/>
      <c r="AD103" s="70"/>
      <c r="AE103" s="70"/>
      <c r="AF103" s="69"/>
      <c r="AG103" s="70"/>
      <c r="AH103" s="70"/>
      <c r="AI103" s="70"/>
      <c r="AJ103" s="70"/>
      <c r="AK103" s="83"/>
      <c r="AL103" s="83"/>
    </row>
    <row r="104" spans="1:38" s="76" customFormat="1" ht="24" x14ac:dyDescent="0.3">
      <c r="A104" s="57">
        <v>103</v>
      </c>
      <c r="B104" s="58" t="s">
        <v>476</v>
      </c>
      <c r="C104" s="67">
        <v>45474</v>
      </c>
      <c r="D104" s="60" t="s">
        <v>475</v>
      </c>
      <c r="E104" s="57" t="s">
        <v>313</v>
      </c>
      <c r="F104" s="57" t="s">
        <v>314</v>
      </c>
      <c r="G104" s="63" t="s">
        <v>237</v>
      </c>
      <c r="H104" s="64" t="s">
        <v>213</v>
      </c>
      <c r="I104" s="57">
        <v>1003</v>
      </c>
      <c r="J104" s="65">
        <v>1607</v>
      </c>
      <c r="K104" s="57" t="s">
        <v>26</v>
      </c>
      <c r="L104" s="66">
        <v>36.799999999999997</v>
      </c>
      <c r="M104" s="66">
        <f>L104*J104</f>
        <v>59137.599999999999</v>
      </c>
      <c r="N104" s="84" t="s">
        <v>12</v>
      </c>
      <c r="O104" s="67">
        <v>45474</v>
      </c>
      <c r="P104" s="67">
        <v>45504</v>
      </c>
      <c r="Q104" s="64" t="s">
        <v>481</v>
      </c>
      <c r="R104" s="67">
        <v>45504</v>
      </c>
      <c r="S104" s="65">
        <f t="shared" si="8"/>
        <v>1607</v>
      </c>
      <c r="T104" s="66">
        <v>41.5</v>
      </c>
      <c r="U104" s="66">
        <f t="shared" ref="U104:U167" si="10">T104*J104</f>
        <v>66690.5</v>
      </c>
      <c r="V104" s="66"/>
      <c r="W104" s="89" t="s">
        <v>479</v>
      </c>
      <c r="X104" s="67">
        <v>45565</v>
      </c>
      <c r="Y104" s="66" t="s">
        <v>35</v>
      </c>
      <c r="Z104" s="66">
        <f t="shared" si="9"/>
        <v>4.7000000000000028</v>
      </c>
      <c r="AA104" s="66">
        <f t="shared" si="9"/>
        <v>7552.9000000000015</v>
      </c>
      <c r="AB104" s="68">
        <f t="shared" si="7"/>
        <v>0.12771739130434789</v>
      </c>
      <c r="AC104" s="80"/>
      <c r="AD104" s="70"/>
      <c r="AE104" s="70"/>
      <c r="AF104" s="69"/>
      <c r="AG104" s="70"/>
      <c r="AH104" s="70"/>
      <c r="AI104" s="70"/>
      <c r="AJ104" s="70"/>
      <c r="AK104" s="83"/>
      <c r="AL104" s="83"/>
    </row>
    <row r="105" spans="1:38" s="76" customFormat="1" ht="24" x14ac:dyDescent="0.3">
      <c r="A105" s="57">
        <v>104</v>
      </c>
      <c r="B105" s="58" t="s">
        <v>476</v>
      </c>
      <c r="C105" s="67">
        <v>45474</v>
      </c>
      <c r="D105" s="60" t="s">
        <v>475</v>
      </c>
      <c r="E105" s="57" t="s">
        <v>315</v>
      </c>
      <c r="F105" s="57" t="s">
        <v>316</v>
      </c>
      <c r="G105" s="63" t="s">
        <v>238</v>
      </c>
      <c r="H105" s="64" t="s">
        <v>213</v>
      </c>
      <c r="I105" s="57">
        <v>1003</v>
      </c>
      <c r="J105" s="65">
        <v>6270</v>
      </c>
      <c r="K105" s="57" t="s">
        <v>26</v>
      </c>
      <c r="L105" s="66">
        <v>50.720000000000006</v>
      </c>
      <c r="M105" s="66">
        <f t="shared" ref="M105:M168" si="11">L105*J105</f>
        <v>318014.40000000002</v>
      </c>
      <c r="N105" s="84" t="s">
        <v>12</v>
      </c>
      <c r="O105" s="67">
        <v>45474</v>
      </c>
      <c r="P105" s="67">
        <v>45504</v>
      </c>
      <c r="Q105" s="64" t="s">
        <v>481</v>
      </c>
      <c r="R105" s="67">
        <v>45504</v>
      </c>
      <c r="S105" s="65">
        <f t="shared" ref="S105:S168" si="12">J105</f>
        <v>6270</v>
      </c>
      <c r="T105" s="66">
        <v>40</v>
      </c>
      <c r="U105" s="66">
        <f t="shared" si="10"/>
        <v>250800</v>
      </c>
      <c r="V105" s="66"/>
      <c r="W105" s="89" t="s">
        <v>480</v>
      </c>
      <c r="X105" s="67">
        <v>45565</v>
      </c>
      <c r="Y105" s="66" t="s">
        <v>35</v>
      </c>
      <c r="Z105" s="66">
        <f t="shared" si="9"/>
        <v>-10.720000000000006</v>
      </c>
      <c r="AA105" s="66">
        <f t="shared" si="9"/>
        <v>-67214.400000000023</v>
      </c>
      <c r="AB105" s="68">
        <f t="shared" si="7"/>
        <v>-0.21135646687697174</v>
      </c>
      <c r="AC105" s="80"/>
      <c r="AD105" s="70"/>
      <c r="AE105" s="70"/>
      <c r="AF105" s="69"/>
      <c r="AG105" s="70"/>
      <c r="AH105" s="70"/>
      <c r="AI105" s="70"/>
      <c r="AJ105" s="70"/>
      <c r="AK105" s="83"/>
      <c r="AL105" s="83"/>
    </row>
    <row r="106" spans="1:38" s="76" customFormat="1" ht="24" x14ac:dyDescent="0.3">
      <c r="A106" s="57">
        <v>105</v>
      </c>
      <c r="B106" s="58" t="s">
        <v>476</v>
      </c>
      <c r="C106" s="67">
        <v>45474</v>
      </c>
      <c r="D106" s="60" t="s">
        <v>475</v>
      </c>
      <c r="E106" s="57" t="s">
        <v>317</v>
      </c>
      <c r="F106" s="57" t="s">
        <v>318</v>
      </c>
      <c r="G106" s="63" t="s">
        <v>239</v>
      </c>
      <c r="H106" s="64" t="s">
        <v>213</v>
      </c>
      <c r="I106" s="57">
        <v>1004</v>
      </c>
      <c r="J106" s="65">
        <v>20208</v>
      </c>
      <c r="K106" s="57" t="s">
        <v>26</v>
      </c>
      <c r="L106" s="66">
        <v>51.545000000000002</v>
      </c>
      <c r="M106" s="66">
        <f t="shared" si="11"/>
        <v>1041621.36</v>
      </c>
      <c r="N106" s="84" t="s">
        <v>12</v>
      </c>
      <c r="O106" s="67">
        <v>45474</v>
      </c>
      <c r="P106" s="67">
        <v>45504</v>
      </c>
      <c r="Q106" s="64" t="s">
        <v>481</v>
      </c>
      <c r="R106" s="67">
        <v>45504</v>
      </c>
      <c r="S106" s="65">
        <f t="shared" si="12"/>
        <v>20208</v>
      </c>
      <c r="T106" s="66">
        <v>40</v>
      </c>
      <c r="U106" s="66">
        <f t="shared" si="10"/>
        <v>808320</v>
      </c>
      <c r="V106" s="66"/>
      <c r="W106" s="89" t="s">
        <v>480</v>
      </c>
      <c r="X106" s="67">
        <v>45565</v>
      </c>
      <c r="Y106" s="66" t="s">
        <v>35</v>
      </c>
      <c r="Z106" s="66">
        <f t="shared" si="9"/>
        <v>-11.545000000000002</v>
      </c>
      <c r="AA106" s="66">
        <f t="shared" si="9"/>
        <v>-233301.36</v>
      </c>
      <c r="AB106" s="68">
        <f t="shared" si="7"/>
        <v>-0.22397904743428076</v>
      </c>
      <c r="AC106" s="80"/>
      <c r="AD106" s="70"/>
      <c r="AE106" s="70"/>
      <c r="AF106" s="69"/>
      <c r="AG106" s="70"/>
      <c r="AH106" s="70"/>
      <c r="AI106" s="70"/>
      <c r="AJ106" s="70"/>
      <c r="AK106" s="83"/>
      <c r="AL106" s="83"/>
    </row>
    <row r="107" spans="1:38" s="76" customFormat="1" ht="24" x14ac:dyDescent="0.3">
      <c r="A107" s="57">
        <v>106</v>
      </c>
      <c r="B107" s="58" t="s">
        <v>476</v>
      </c>
      <c r="C107" s="67">
        <v>45474</v>
      </c>
      <c r="D107" s="60" t="s">
        <v>475</v>
      </c>
      <c r="E107" s="57" t="s">
        <v>319</v>
      </c>
      <c r="F107" s="57" t="s">
        <v>320</v>
      </c>
      <c r="G107" s="63" t="s">
        <v>240</v>
      </c>
      <c r="H107" s="64" t="s">
        <v>213</v>
      </c>
      <c r="I107" s="57">
        <v>1004</v>
      </c>
      <c r="J107" s="65">
        <v>1130.5</v>
      </c>
      <c r="K107" s="57" t="s">
        <v>26</v>
      </c>
      <c r="L107" s="66">
        <v>7.42</v>
      </c>
      <c r="M107" s="66">
        <f t="shared" si="11"/>
        <v>8388.31</v>
      </c>
      <c r="N107" s="84" t="s">
        <v>12</v>
      </c>
      <c r="O107" s="67">
        <v>45474</v>
      </c>
      <c r="P107" s="67">
        <v>45504</v>
      </c>
      <c r="Q107" s="64" t="s">
        <v>481</v>
      </c>
      <c r="R107" s="67">
        <v>45504</v>
      </c>
      <c r="S107" s="65">
        <f t="shared" si="12"/>
        <v>1130.5</v>
      </c>
      <c r="T107" s="66">
        <v>38</v>
      </c>
      <c r="U107" s="66">
        <f t="shared" si="10"/>
        <v>42959</v>
      </c>
      <c r="V107" s="66"/>
      <c r="W107" s="89" t="s">
        <v>480</v>
      </c>
      <c r="X107" s="67">
        <v>45565</v>
      </c>
      <c r="Y107" s="66" t="s">
        <v>35</v>
      </c>
      <c r="Z107" s="66">
        <f t="shared" si="9"/>
        <v>30.58</v>
      </c>
      <c r="AA107" s="66">
        <f t="shared" si="9"/>
        <v>34570.69</v>
      </c>
      <c r="AB107" s="68">
        <f t="shared" si="7"/>
        <v>4.1212938005390836</v>
      </c>
      <c r="AC107" s="80"/>
      <c r="AD107" s="70"/>
      <c r="AE107" s="70"/>
      <c r="AF107" s="69"/>
      <c r="AG107" s="70"/>
      <c r="AH107" s="70"/>
      <c r="AI107" s="70"/>
      <c r="AJ107" s="70"/>
      <c r="AK107" s="83"/>
      <c r="AL107" s="83"/>
    </row>
    <row r="108" spans="1:38" s="76" customFormat="1" ht="24" x14ac:dyDescent="0.3">
      <c r="A108" s="57">
        <v>107</v>
      </c>
      <c r="B108" s="58" t="s">
        <v>476</v>
      </c>
      <c r="C108" s="67">
        <v>45474</v>
      </c>
      <c r="D108" s="60" t="s">
        <v>475</v>
      </c>
      <c r="E108" s="57" t="s">
        <v>321</v>
      </c>
      <c r="F108" s="57" t="s">
        <v>322</v>
      </c>
      <c r="G108" s="63" t="s">
        <v>241</v>
      </c>
      <c r="H108" s="64" t="s">
        <v>213</v>
      </c>
      <c r="I108" s="57">
        <v>1004</v>
      </c>
      <c r="J108" s="65">
        <v>2730</v>
      </c>
      <c r="K108" s="57" t="s">
        <v>26</v>
      </c>
      <c r="L108" s="66">
        <v>38.529333333333334</v>
      </c>
      <c r="M108" s="66">
        <f t="shared" si="11"/>
        <v>105185.08</v>
      </c>
      <c r="N108" s="84" t="s">
        <v>12</v>
      </c>
      <c r="O108" s="67">
        <v>45474</v>
      </c>
      <c r="P108" s="67">
        <v>45504</v>
      </c>
      <c r="Q108" s="64" t="s">
        <v>481</v>
      </c>
      <c r="R108" s="67">
        <v>45504</v>
      </c>
      <c r="S108" s="65">
        <f t="shared" si="12"/>
        <v>2730</v>
      </c>
      <c r="T108" s="66">
        <v>41.53</v>
      </c>
      <c r="U108" s="66">
        <f t="shared" si="10"/>
        <v>113376.90000000001</v>
      </c>
      <c r="V108" s="66"/>
      <c r="W108" s="89" t="s">
        <v>479</v>
      </c>
      <c r="X108" s="67">
        <v>45565</v>
      </c>
      <c r="Y108" s="66" t="s">
        <v>35</v>
      </c>
      <c r="Z108" s="66">
        <f t="shared" si="9"/>
        <v>3.0006666666666675</v>
      </c>
      <c r="AA108" s="66">
        <f t="shared" si="9"/>
        <v>8191.820000000007</v>
      </c>
      <c r="AB108" s="68">
        <f t="shared" si="7"/>
        <v>7.7880056753296234E-2</v>
      </c>
      <c r="AC108" s="80"/>
      <c r="AD108" s="70"/>
      <c r="AE108" s="70"/>
      <c r="AF108" s="69"/>
      <c r="AG108" s="70"/>
      <c r="AH108" s="70"/>
      <c r="AI108" s="70"/>
      <c r="AJ108" s="70"/>
      <c r="AK108" s="83"/>
      <c r="AL108" s="83"/>
    </row>
    <row r="109" spans="1:38" s="76" customFormat="1" ht="24" x14ac:dyDescent="0.3">
      <c r="A109" s="57">
        <v>108</v>
      </c>
      <c r="B109" s="58" t="s">
        <v>476</v>
      </c>
      <c r="C109" s="67">
        <v>45474</v>
      </c>
      <c r="D109" s="60" t="s">
        <v>475</v>
      </c>
      <c r="E109" s="57" t="s">
        <v>323</v>
      </c>
      <c r="F109" s="57" t="s">
        <v>324</v>
      </c>
      <c r="G109" s="63" t="s">
        <v>242</v>
      </c>
      <c r="H109" s="64" t="s">
        <v>213</v>
      </c>
      <c r="I109" s="57">
        <v>1004</v>
      </c>
      <c r="J109" s="65">
        <v>21808</v>
      </c>
      <c r="K109" s="57" t="s">
        <v>26</v>
      </c>
      <c r="L109" s="66">
        <v>43.11</v>
      </c>
      <c r="M109" s="66">
        <f t="shared" si="11"/>
        <v>940142.88</v>
      </c>
      <c r="N109" s="84" t="s">
        <v>12</v>
      </c>
      <c r="O109" s="67">
        <v>45474</v>
      </c>
      <c r="P109" s="67">
        <v>45504</v>
      </c>
      <c r="Q109" s="64" t="s">
        <v>481</v>
      </c>
      <c r="R109" s="67">
        <v>45504</v>
      </c>
      <c r="S109" s="65">
        <f t="shared" si="12"/>
        <v>21808</v>
      </c>
      <c r="T109" s="66">
        <v>44</v>
      </c>
      <c r="U109" s="66">
        <f t="shared" si="10"/>
        <v>959552</v>
      </c>
      <c r="V109" s="66"/>
      <c r="W109" s="89" t="s">
        <v>480</v>
      </c>
      <c r="X109" s="67">
        <v>45565</v>
      </c>
      <c r="Y109" s="66" t="s">
        <v>35</v>
      </c>
      <c r="Z109" s="66">
        <f t="shared" si="9"/>
        <v>0.89000000000000057</v>
      </c>
      <c r="AA109" s="66">
        <f t="shared" si="9"/>
        <v>19409.119999999995</v>
      </c>
      <c r="AB109" s="68">
        <f t="shared" si="7"/>
        <v>2.0644861980978924E-2</v>
      </c>
      <c r="AC109" s="80"/>
      <c r="AD109" s="70"/>
      <c r="AE109" s="70"/>
      <c r="AF109" s="69"/>
      <c r="AG109" s="70"/>
      <c r="AH109" s="70"/>
      <c r="AI109" s="70"/>
      <c r="AJ109" s="70"/>
      <c r="AK109" s="83"/>
      <c r="AL109" s="83"/>
    </row>
    <row r="110" spans="1:38" s="76" customFormat="1" ht="24" x14ac:dyDescent="0.3">
      <c r="A110" s="57">
        <v>109</v>
      </c>
      <c r="B110" s="58" t="s">
        <v>476</v>
      </c>
      <c r="C110" s="67">
        <v>45474</v>
      </c>
      <c r="D110" s="60" t="s">
        <v>475</v>
      </c>
      <c r="E110" s="57" t="s">
        <v>325</v>
      </c>
      <c r="F110" s="57" t="s">
        <v>326</v>
      </c>
      <c r="G110" s="63" t="s">
        <v>243</v>
      </c>
      <c r="H110" s="64" t="s">
        <v>213</v>
      </c>
      <c r="I110" s="57">
        <v>1004</v>
      </c>
      <c r="J110" s="65">
        <v>1711</v>
      </c>
      <c r="K110" s="57" t="s">
        <v>26</v>
      </c>
      <c r="L110" s="66">
        <v>35.46</v>
      </c>
      <c r="M110" s="66">
        <f t="shared" si="11"/>
        <v>60672.060000000005</v>
      </c>
      <c r="N110" s="84" t="s">
        <v>12</v>
      </c>
      <c r="O110" s="67">
        <v>45474</v>
      </c>
      <c r="P110" s="67">
        <v>45504</v>
      </c>
      <c r="Q110" s="64" t="s">
        <v>481</v>
      </c>
      <c r="R110" s="67">
        <v>45504</v>
      </c>
      <c r="S110" s="65">
        <f t="shared" si="12"/>
        <v>1711</v>
      </c>
      <c r="T110" s="66">
        <v>42</v>
      </c>
      <c r="U110" s="66">
        <f t="shared" si="10"/>
        <v>71862</v>
      </c>
      <c r="V110" s="66"/>
      <c r="W110" s="89" t="s">
        <v>480</v>
      </c>
      <c r="X110" s="67">
        <v>45565</v>
      </c>
      <c r="Y110" s="66" t="s">
        <v>35</v>
      </c>
      <c r="Z110" s="66">
        <f t="shared" si="9"/>
        <v>6.5399999999999991</v>
      </c>
      <c r="AA110" s="66">
        <f t="shared" si="9"/>
        <v>11189.939999999995</v>
      </c>
      <c r="AB110" s="68">
        <f t="shared" si="7"/>
        <v>0.18443316412859567</v>
      </c>
      <c r="AC110" s="80"/>
      <c r="AD110" s="70"/>
      <c r="AE110" s="70"/>
      <c r="AF110" s="69"/>
      <c r="AG110" s="70"/>
      <c r="AH110" s="70"/>
      <c r="AI110" s="70"/>
      <c r="AJ110" s="70"/>
      <c r="AK110" s="83"/>
      <c r="AL110" s="83"/>
    </row>
    <row r="111" spans="1:38" s="76" customFormat="1" ht="24" x14ac:dyDescent="0.3">
      <c r="A111" s="57">
        <v>110</v>
      </c>
      <c r="B111" s="58" t="s">
        <v>476</v>
      </c>
      <c r="C111" s="67">
        <v>45474</v>
      </c>
      <c r="D111" s="60" t="s">
        <v>475</v>
      </c>
      <c r="E111" s="57" t="s">
        <v>327</v>
      </c>
      <c r="F111" s="57" t="s">
        <v>328</v>
      </c>
      <c r="G111" s="63" t="s">
        <v>244</v>
      </c>
      <c r="H111" s="64" t="s">
        <v>213</v>
      </c>
      <c r="I111" s="57">
        <v>1004</v>
      </c>
      <c r="J111" s="65">
        <v>1785</v>
      </c>
      <c r="K111" s="57" t="s">
        <v>26</v>
      </c>
      <c r="L111" s="66">
        <v>36.799999999999997</v>
      </c>
      <c r="M111" s="66">
        <f t="shared" si="11"/>
        <v>65688</v>
      </c>
      <c r="N111" s="84" t="s">
        <v>12</v>
      </c>
      <c r="O111" s="67">
        <v>45474</v>
      </c>
      <c r="P111" s="67">
        <v>45504</v>
      </c>
      <c r="Q111" s="64" t="s">
        <v>481</v>
      </c>
      <c r="R111" s="67">
        <v>45504</v>
      </c>
      <c r="S111" s="65">
        <f t="shared" si="12"/>
        <v>1785</v>
      </c>
      <c r="T111" s="66">
        <v>41.5</v>
      </c>
      <c r="U111" s="66">
        <f t="shared" si="10"/>
        <v>74077.5</v>
      </c>
      <c r="V111" s="66"/>
      <c r="W111" s="89" t="s">
        <v>479</v>
      </c>
      <c r="X111" s="67">
        <v>45565</v>
      </c>
      <c r="Y111" s="66" t="s">
        <v>35</v>
      </c>
      <c r="Z111" s="66">
        <f t="shared" si="9"/>
        <v>4.7000000000000028</v>
      </c>
      <c r="AA111" s="66">
        <f t="shared" si="9"/>
        <v>8389.5</v>
      </c>
      <c r="AB111" s="68">
        <f t="shared" si="7"/>
        <v>0.12771739130434789</v>
      </c>
      <c r="AC111" s="80"/>
      <c r="AD111" s="70"/>
      <c r="AE111" s="70"/>
      <c r="AF111" s="69"/>
      <c r="AG111" s="70"/>
      <c r="AH111" s="70"/>
      <c r="AI111" s="70"/>
      <c r="AJ111" s="70"/>
      <c r="AK111" s="83"/>
      <c r="AL111" s="83"/>
    </row>
    <row r="112" spans="1:38" s="76" customFormat="1" ht="24" x14ac:dyDescent="0.3">
      <c r="A112" s="57">
        <v>111</v>
      </c>
      <c r="B112" s="58" t="s">
        <v>476</v>
      </c>
      <c r="C112" s="67">
        <v>45474</v>
      </c>
      <c r="D112" s="60" t="s">
        <v>475</v>
      </c>
      <c r="E112" s="57" t="s">
        <v>327</v>
      </c>
      <c r="F112" s="57" t="s">
        <v>329</v>
      </c>
      <c r="G112" s="63" t="s">
        <v>244</v>
      </c>
      <c r="H112" s="64" t="s">
        <v>213</v>
      </c>
      <c r="I112" s="57">
        <v>1004</v>
      </c>
      <c r="J112" s="65">
        <v>1785</v>
      </c>
      <c r="K112" s="57" t="s">
        <v>26</v>
      </c>
      <c r="L112" s="66">
        <v>36.799999999999997</v>
      </c>
      <c r="M112" s="66">
        <f t="shared" si="11"/>
        <v>65688</v>
      </c>
      <c r="N112" s="84" t="s">
        <v>12</v>
      </c>
      <c r="O112" s="67">
        <v>45474</v>
      </c>
      <c r="P112" s="67">
        <v>45504</v>
      </c>
      <c r="Q112" s="64" t="s">
        <v>481</v>
      </c>
      <c r="R112" s="67">
        <v>45504</v>
      </c>
      <c r="S112" s="65">
        <f t="shared" si="12"/>
        <v>1785</v>
      </c>
      <c r="T112" s="66">
        <v>41.5</v>
      </c>
      <c r="U112" s="66">
        <f t="shared" si="10"/>
        <v>74077.5</v>
      </c>
      <c r="V112" s="66"/>
      <c r="W112" s="89" t="s">
        <v>479</v>
      </c>
      <c r="X112" s="67">
        <v>45565</v>
      </c>
      <c r="Y112" s="66" t="s">
        <v>35</v>
      </c>
      <c r="Z112" s="66">
        <f t="shared" si="9"/>
        <v>4.7000000000000028</v>
      </c>
      <c r="AA112" s="66">
        <f t="shared" si="9"/>
        <v>8389.5</v>
      </c>
      <c r="AB112" s="68">
        <f t="shared" si="7"/>
        <v>0.12771739130434789</v>
      </c>
      <c r="AC112" s="80"/>
      <c r="AD112" s="70"/>
      <c r="AE112" s="70"/>
      <c r="AF112" s="69"/>
      <c r="AG112" s="70"/>
      <c r="AH112" s="70"/>
      <c r="AI112" s="70"/>
      <c r="AJ112" s="70"/>
      <c r="AK112" s="83"/>
      <c r="AL112" s="83"/>
    </row>
    <row r="113" spans="1:38" s="76" customFormat="1" ht="24" x14ac:dyDescent="0.3">
      <c r="A113" s="57">
        <v>112</v>
      </c>
      <c r="B113" s="58" t="s">
        <v>476</v>
      </c>
      <c r="C113" s="67">
        <v>45474</v>
      </c>
      <c r="D113" s="60" t="s">
        <v>475</v>
      </c>
      <c r="E113" s="57" t="s">
        <v>327</v>
      </c>
      <c r="F113" s="57" t="s">
        <v>330</v>
      </c>
      <c r="G113" s="63" t="s">
        <v>244</v>
      </c>
      <c r="H113" s="64" t="s">
        <v>213</v>
      </c>
      <c r="I113" s="57">
        <v>1004</v>
      </c>
      <c r="J113" s="65">
        <v>1785</v>
      </c>
      <c r="K113" s="57" t="s">
        <v>26</v>
      </c>
      <c r="L113" s="66">
        <v>36.799999999999997</v>
      </c>
      <c r="M113" s="66">
        <f t="shared" si="11"/>
        <v>65688</v>
      </c>
      <c r="N113" s="84" t="s">
        <v>12</v>
      </c>
      <c r="O113" s="67">
        <v>45474</v>
      </c>
      <c r="P113" s="67">
        <v>45504</v>
      </c>
      <c r="Q113" s="64" t="s">
        <v>481</v>
      </c>
      <c r="R113" s="67">
        <v>45504</v>
      </c>
      <c r="S113" s="65">
        <f t="shared" si="12"/>
        <v>1785</v>
      </c>
      <c r="T113" s="66">
        <v>41.5</v>
      </c>
      <c r="U113" s="66">
        <f t="shared" si="10"/>
        <v>74077.5</v>
      </c>
      <c r="V113" s="66"/>
      <c r="W113" s="89" t="s">
        <v>479</v>
      </c>
      <c r="X113" s="67">
        <v>45565</v>
      </c>
      <c r="Y113" s="66" t="s">
        <v>35</v>
      </c>
      <c r="Z113" s="66">
        <f t="shared" si="9"/>
        <v>4.7000000000000028</v>
      </c>
      <c r="AA113" s="66">
        <f t="shared" si="9"/>
        <v>8389.5</v>
      </c>
      <c r="AB113" s="68">
        <f t="shared" si="7"/>
        <v>0.12771739130434789</v>
      </c>
      <c r="AC113" s="80"/>
      <c r="AD113" s="70"/>
      <c r="AE113" s="70"/>
      <c r="AF113" s="69"/>
      <c r="AG113" s="70"/>
      <c r="AH113" s="70"/>
      <c r="AI113" s="70"/>
      <c r="AJ113" s="70"/>
      <c r="AK113" s="83"/>
      <c r="AL113" s="83"/>
    </row>
    <row r="114" spans="1:38" s="76" customFormat="1" ht="24" x14ac:dyDescent="0.3">
      <c r="A114" s="57">
        <v>113</v>
      </c>
      <c r="B114" s="58" t="s">
        <v>476</v>
      </c>
      <c r="C114" s="67">
        <v>45474</v>
      </c>
      <c r="D114" s="60" t="s">
        <v>475</v>
      </c>
      <c r="E114" s="57" t="s">
        <v>331</v>
      </c>
      <c r="F114" s="57" t="s">
        <v>332</v>
      </c>
      <c r="G114" s="63" t="s">
        <v>245</v>
      </c>
      <c r="H114" s="64" t="s">
        <v>213</v>
      </c>
      <c r="I114" s="57">
        <v>1004</v>
      </c>
      <c r="J114" s="65">
        <v>3101</v>
      </c>
      <c r="K114" s="57" t="s">
        <v>26</v>
      </c>
      <c r="L114" s="66">
        <v>32.510912608835859</v>
      </c>
      <c r="M114" s="66">
        <f t="shared" si="11"/>
        <v>100816.34</v>
      </c>
      <c r="N114" s="84" t="s">
        <v>12</v>
      </c>
      <c r="O114" s="67">
        <v>45474</v>
      </c>
      <c r="P114" s="67">
        <v>45504</v>
      </c>
      <c r="Q114" s="64" t="s">
        <v>481</v>
      </c>
      <c r="R114" s="67">
        <v>45504</v>
      </c>
      <c r="S114" s="65">
        <f t="shared" si="12"/>
        <v>3101</v>
      </c>
      <c r="T114" s="66">
        <v>42</v>
      </c>
      <c r="U114" s="66">
        <f t="shared" si="10"/>
        <v>130242</v>
      </c>
      <c r="V114" s="66"/>
      <c r="W114" s="89" t="s">
        <v>480</v>
      </c>
      <c r="X114" s="67">
        <v>45565</v>
      </c>
      <c r="Y114" s="66" t="s">
        <v>35</v>
      </c>
      <c r="Z114" s="66">
        <f t="shared" si="9"/>
        <v>9.4890873911641407</v>
      </c>
      <c r="AA114" s="66">
        <f t="shared" si="9"/>
        <v>29425.660000000003</v>
      </c>
      <c r="AB114" s="68">
        <f t="shared" si="7"/>
        <v>0.29187391647028638</v>
      </c>
      <c r="AC114" s="80"/>
      <c r="AD114" s="70"/>
      <c r="AE114" s="70"/>
      <c r="AF114" s="69"/>
      <c r="AG114" s="70"/>
      <c r="AH114" s="70"/>
      <c r="AI114" s="70"/>
      <c r="AJ114" s="70"/>
      <c r="AK114" s="83"/>
      <c r="AL114" s="83"/>
    </row>
    <row r="115" spans="1:38" s="76" customFormat="1" ht="24" x14ac:dyDescent="0.3">
      <c r="A115" s="57">
        <v>114</v>
      </c>
      <c r="B115" s="58" t="s">
        <v>476</v>
      </c>
      <c r="C115" s="67">
        <v>45474</v>
      </c>
      <c r="D115" s="60" t="s">
        <v>475</v>
      </c>
      <c r="E115" s="57" t="s">
        <v>333</v>
      </c>
      <c r="F115" s="57" t="s">
        <v>334</v>
      </c>
      <c r="G115" s="63" t="s">
        <v>246</v>
      </c>
      <c r="H115" s="64" t="s">
        <v>213</v>
      </c>
      <c r="I115" s="57">
        <v>1004</v>
      </c>
      <c r="J115" s="65">
        <v>3209</v>
      </c>
      <c r="K115" s="57" t="s">
        <v>26</v>
      </c>
      <c r="L115" s="66">
        <v>43.563215955126203</v>
      </c>
      <c r="M115" s="66">
        <f t="shared" si="11"/>
        <v>139794.35999999999</v>
      </c>
      <c r="N115" s="84" t="s">
        <v>12</v>
      </c>
      <c r="O115" s="67">
        <v>45474</v>
      </c>
      <c r="P115" s="67">
        <v>45504</v>
      </c>
      <c r="Q115" s="64" t="s">
        <v>481</v>
      </c>
      <c r="R115" s="67">
        <v>45504</v>
      </c>
      <c r="S115" s="65">
        <f t="shared" si="12"/>
        <v>3209</v>
      </c>
      <c r="T115" s="66">
        <v>45</v>
      </c>
      <c r="U115" s="66">
        <f t="shared" si="10"/>
        <v>144405</v>
      </c>
      <c r="V115" s="66"/>
      <c r="W115" s="89" t="s">
        <v>480</v>
      </c>
      <c r="X115" s="67">
        <v>45565</v>
      </c>
      <c r="Y115" s="66" t="s">
        <v>35</v>
      </c>
      <c r="Z115" s="66">
        <f t="shared" si="9"/>
        <v>1.4367840448737965</v>
      </c>
      <c r="AA115" s="66">
        <f t="shared" si="9"/>
        <v>4610.640000000014</v>
      </c>
      <c r="AB115" s="68">
        <f t="shared" si="7"/>
        <v>3.2981588098404124E-2</v>
      </c>
      <c r="AC115" s="80"/>
      <c r="AD115" s="70"/>
      <c r="AE115" s="70"/>
      <c r="AF115" s="69"/>
      <c r="AG115" s="70"/>
      <c r="AH115" s="70"/>
      <c r="AI115" s="70"/>
      <c r="AJ115" s="70"/>
      <c r="AK115" s="83"/>
      <c r="AL115" s="83"/>
    </row>
    <row r="116" spans="1:38" s="76" customFormat="1" ht="24" x14ac:dyDescent="0.3">
      <c r="A116" s="57">
        <v>115</v>
      </c>
      <c r="B116" s="58" t="s">
        <v>476</v>
      </c>
      <c r="C116" s="67">
        <v>45474</v>
      </c>
      <c r="D116" s="60" t="s">
        <v>475</v>
      </c>
      <c r="E116" s="57" t="s">
        <v>333</v>
      </c>
      <c r="F116" s="57" t="s">
        <v>335</v>
      </c>
      <c r="G116" s="63" t="s">
        <v>246</v>
      </c>
      <c r="H116" s="64" t="s">
        <v>213</v>
      </c>
      <c r="I116" s="57">
        <v>1004</v>
      </c>
      <c r="J116" s="65">
        <v>3209</v>
      </c>
      <c r="K116" s="57" t="s">
        <v>26</v>
      </c>
      <c r="L116" s="66">
        <v>43.563215955126203</v>
      </c>
      <c r="M116" s="66">
        <f t="shared" si="11"/>
        <v>139794.35999999999</v>
      </c>
      <c r="N116" s="84" t="s">
        <v>12</v>
      </c>
      <c r="O116" s="67">
        <v>45474</v>
      </c>
      <c r="P116" s="67">
        <v>45504</v>
      </c>
      <c r="Q116" s="64" t="s">
        <v>481</v>
      </c>
      <c r="R116" s="67">
        <v>45504</v>
      </c>
      <c r="S116" s="65">
        <f t="shared" si="12"/>
        <v>3209</v>
      </c>
      <c r="T116" s="66">
        <v>45</v>
      </c>
      <c r="U116" s="66">
        <f t="shared" si="10"/>
        <v>144405</v>
      </c>
      <c r="V116" s="66"/>
      <c r="W116" s="89" t="s">
        <v>480</v>
      </c>
      <c r="X116" s="67">
        <v>45565</v>
      </c>
      <c r="Y116" s="66" t="s">
        <v>35</v>
      </c>
      <c r="Z116" s="66">
        <f t="shared" si="9"/>
        <v>1.4367840448737965</v>
      </c>
      <c r="AA116" s="66">
        <f t="shared" si="9"/>
        <v>4610.640000000014</v>
      </c>
      <c r="AB116" s="68">
        <f t="shared" si="7"/>
        <v>3.2981588098404124E-2</v>
      </c>
      <c r="AC116" s="80"/>
      <c r="AD116" s="70"/>
      <c r="AE116" s="70"/>
      <c r="AF116" s="69"/>
      <c r="AG116" s="70"/>
      <c r="AH116" s="70"/>
      <c r="AI116" s="70"/>
      <c r="AJ116" s="70"/>
      <c r="AK116" s="83"/>
      <c r="AL116" s="83"/>
    </row>
    <row r="117" spans="1:38" s="98" customFormat="1" ht="24" x14ac:dyDescent="0.3">
      <c r="A117" s="57">
        <v>116</v>
      </c>
      <c r="B117" s="58" t="s">
        <v>476</v>
      </c>
      <c r="C117" s="67">
        <v>45474</v>
      </c>
      <c r="D117" s="60" t="s">
        <v>475</v>
      </c>
      <c r="E117" s="57" t="s">
        <v>336</v>
      </c>
      <c r="F117" s="57" t="s">
        <v>337</v>
      </c>
      <c r="G117" s="63" t="s">
        <v>247</v>
      </c>
      <c r="H117" s="64" t="s">
        <v>213</v>
      </c>
      <c r="I117" s="57">
        <v>1004</v>
      </c>
      <c r="J117" s="65">
        <v>10856</v>
      </c>
      <c r="K117" s="57" t="s">
        <v>26</v>
      </c>
      <c r="L117" s="66">
        <v>150</v>
      </c>
      <c r="M117" s="66">
        <f t="shared" si="11"/>
        <v>1628400</v>
      </c>
      <c r="N117" s="84" t="s">
        <v>12</v>
      </c>
      <c r="O117" s="67">
        <v>45474</v>
      </c>
      <c r="P117" s="67">
        <v>45504</v>
      </c>
      <c r="Q117" s="64" t="s">
        <v>481</v>
      </c>
      <c r="R117" s="67">
        <v>45504</v>
      </c>
      <c r="S117" s="65">
        <f t="shared" si="12"/>
        <v>10856</v>
      </c>
      <c r="T117" s="66">
        <v>50</v>
      </c>
      <c r="U117" s="66">
        <f t="shared" si="10"/>
        <v>542800</v>
      </c>
      <c r="V117" s="66"/>
      <c r="W117" s="89" t="s">
        <v>480</v>
      </c>
      <c r="X117" s="67">
        <v>45565</v>
      </c>
      <c r="Y117" s="66" t="s">
        <v>35</v>
      </c>
      <c r="Z117" s="95">
        <f t="shared" si="9"/>
        <v>-100</v>
      </c>
      <c r="AA117" s="95">
        <f t="shared" si="9"/>
        <v>-1085600</v>
      </c>
      <c r="AB117" s="96">
        <f t="shared" si="7"/>
        <v>-0.66666666666666674</v>
      </c>
      <c r="AC117" s="93"/>
      <c r="AD117" s="97"/>
      <c r="AE117" s="97"/>
      <c r="AF117" s="92"/>
      <c r="AG117" s="97"/>
      <c r="AH117" s="97"/>
      <c r="AI117" s="97"/>
      <c r="AJ117" s="97"/>
      <c r="AK117" s="94"/>
      <c r="AL117" s="94"/>
    </row>
    <row r="118" spans="1:38" s="76" customFormat="1" ht="24" x14ac:dyDescent="0.3">
      <c r="A118" s="57">
        <v>117</v>
      </c>
      <c r="B118" s="58" t="s">
        <v>476</v>
      </c>
      <c r="C118" s="67">
        <v>45474</v>
      </c>
      <c r="D118" s="60" t="s">
        <v>475</v>
      </c>
      <c r="E118" s="57" t="s">
        <v>338</v>
      </c>
      <c r="F118" s="57" t="s">
        <v>339</v>
      </c>
      <c r="G118" s="63" t="s">
        <v>248</v>
      </c>
      <c r="H118" s="64" t="s">
        <v>213</v>
      </c>
      <c r="I118" s="57">
        <v>1004</v>
      </c>
      <c r="J118" s="65">
        <v>6402</v>
      </c>
      <c r="K118" s="57" t="s">
        <v>26</v>
      </c>
      <c r="L118" s="66">
        <v>63.167719462667918</v>
      </c>
      <c r="M118" s="66">
        <f t="shared" si="11"/>
        <v>404399.74</v>
      </c>
      <c r="N118" s="84" t="s">
        <v>12</v>
      </c>
      <c r="O118" s="67">
        <v>45474</v>
      </c>
      <c r="P118" s="67">
        <v>45504</v>
      </c>
      <c r="Q118" s="64" t="s">
        <v>481</v>
      </c>
      <c r="R118" s="67">
        <v>45504</v>
      </c>
      <c r="S118" s="65">
        <f t="shared" si="12"/>
        <v>6402</v>
      </c>
      <c r="T118" s="66">
        <v>40</v>
      </c>
      <c r="U118" s="66">
        <f t="shared" si="10"/>
        <v>256080</v>
      </c>
      <c r="V118" s="66"/>
      <c r="W118" s="89" t="s">
        <v>480</v>
      </c>
      <c r="X118" s="67">
        <v>45565</v>
      </c>
      <c r="Y118" s="66" t="s">
        <v>35</v>
      </c>
      <c r="Z118" s="66">
        <f t="shared" si="9"/>
        <v>-23.167719462667918</v>
      </c>
      <c r="AA118" s="66">
        <f t="shared" si="9"/>
        <v>-148319.74</v>
      </c>
      <c r="AB118" s="68">
        <f t="shared" si="7"/>
        <v>-0.36676517151074328</v>
      </c>
      <c r="AC118" s="80"/>
      <c r="AD118" s="70"/>
      <c r="AE118" s="70"/>
      <c r="AF118" s="69"/>
      <c r="AG118" s="70"/>
      <c r="AH118" s="70"/>
      <c r="AI118" s="70"/>
      <c r="AJ118" s="70"/>
      <c r="AK118" s="83"/>
      <c r="AL118" s="83"/>
    </row>
    <row r="119" spans="1:38" s="76" customFormat="1" ht="24" x14ac:dyDescent="0.3">
      <c r="A119" s="57">
        <v>118</v>
      </c>
      <c r="B119" s="58" t="s">
        <v>476</v>
      </c>
      <c r="C119" s="67">
        <v>45474</v>
      </c>
      <c r="D119" s="60" t="s">
        <v>475</v>
      </c>
      <c r="E119" s="57" t="s">
        <v>338</v>
      </c>
      <c r="F119" s="57" t="s">
        <v>340</v>
      </c>
      <c r="G119" s="63" t="s">
        <v>248</v>
      </c>
      <c r="H119" s="64" t="s">
        <v>213</v>
      </c>
      <c r="I119" s="57">
        <v>1004</v>
      </c>
      <c r="J119" s="65">
        <v>6402</v>
      </c>
      <c r="K119" s="57" t="s">
        <v>26</v>
      </c>
      <c r="L119" s="66">
        <v>37.81</v>
      </c>
      <c r="M119" s="66">
        <f t="shared" si="11"/>
        <v>242059.62000000002</v>
      </c>
      <c r="N119" s="84" t="s">
        <v>12</v>
      </c>
      <c r="O119" s="67">
        <v>45474</v>
      </c>
      <c r="P119" s="67">
        <v>45504</v>
      </c>
      <c r="Q119" s="64" t="s">
        <v>481</v>
      </c>
      <c r="R119" s="67">
        <v>45504</v>
      </c>
      <c r="S119" s="65">
        <f t="shared" si="12"/>
        <v>6402</v>
      </c>
      <c r="T119" s="66">
        <v>40</v>
      </c>
      <c r="U119" s="66">
        <f t="shared" si="10"/>
        <v>256080</v>
      </c>
      <c r="V119" s="66"/>
      <c r="W119" s="89" t="s">
        <v>480</v>
      </c>
      <c r="X119" s="67">
        <v>45565</v>
      </c>
      <c r="Y119" s="66" t="s">
        <v>35</v>
      </c>
      <c r="Z119" s="66">
        <f t="shared" si="9"/>
        <v>2.1899999999999977</v>
      </c>
      <c r="AA119" s="66">
        <f t="shared" si="9"/>
        <v>14020.379999999976</v>
      </c>
      <c r="AB119" s="68">
        <f t="shared" si="7"/>
        <v>5.7921184871726927E-2</v>
      </c>
      <c r="AC119" s="80"/>
      <c r="AD119" s="70"/>
      <c r="AE119" s="70"/>
      <c r="AF119" s="69"/>
      <c r="AG119" s="70"/>
      <c r="AH119" s="70"/>
      <c r="AI119" s="70"/>
      <c r="AJ119" s="70"/>
      <c r="AK119" s="83"/>
      <c r="AL119" s="83"/>
    </row>
    <row r="120" spans="1:38" s="76" customFormat="1" ht="24" x14ac:dyDescent="0.3">
      <c r="A120" s="57">
        <v>119</v>
      </c>
      <c r="B120" s="58" t="s">
        <v>476</v>
      </c>
      <c r="C120" s="67">
        <v>45474</v>
      </c>
      <c r="D120" s="60" t="s">
        <v>475</v>
      </c>
      <c r="E120" s="57" t="s">
        <v>341</v>
      </c>
      <c r="F120" s="57" t="s">
        <v>342</v>
      </c>
      <c r="G120" s="63" t="s">
        <v>249</v>
      </c>
      <c r="H120" s="64" t="s">
        <v>213</v>
      </c>
      <c r="I120" s="57">
        <v>1004</v>
      </c>
      <c r="J120" s="65">
        <v>4705</v>
      </c>
      <c r="K120" s="57" t="s">
        <v>26</v>
      </c>
      <c r="L120" s="66">
        <v>40.549999999999997</v>
      </c>
      <c r="M120" s="66">
        <f t="shared" si="11"/>
        <v>190787.75</v>
      </c>
      <c r="N120" s="84" t="s">
        <v>12</v>
      </c>
      <c r="O120" s="67">
        <v>45474</v>
      </c>
      <c r="P120" s="67">
        <v>45504</v>
      </c>
      <c r="Q120" s="64" t="s">
        <v>481</v>
      </c>
      <c r="R120" s="67">
        <v>45504</v>
      </c>
      <c r="S120" s="65">
        <f t="shared" si="12"/>
        <v>4705</v>
      </c>
      <c r="T120" s="66">
        <v>43</v>
      </c>
      <c r="U120" s="66">
        <f t="shared" si="10"/>
        <v>202315</v>
      </c>
      <c r="V120" s="66"/>
      <c r="W120" s="89" t="s">
        <v>480</v>
      </c>
      <c r="X120" s="67">
        <v>45565</v>
      </c>
      <c r="Y120" s="66" t="s">
        <v>35</v>
      </c>
      <c r="Z120" s="66">
        <f t="shared" si="9"/>
        <v>2.4500000000000028</v>
      </c>
      <c r="AA120" s="66">
        <f t="shared" si="9"/>
        <v>11527.25</v>
      </c>
      <c r="AB120" s="68">
        <f t="shared" si="7"/>
        <v>6.0419235511713909E-2</v>
      </c>
      <c r="AC120" s="83"/>
      <c r="AD120" s="83"/>
      <c r="AE120" s="83"/>
      <c r="AF120" s="85"/>
      <c r="AG120" s="85"/>
      <c r="AH120" s="85"/>
      <c r="AI120" s="83"/>
      <c r="AJ120" s="83"/>
      <c r="AK120" s="83"/>
      <c r="AL120" s="83"/>
    </row>
    <row r="121" spans="1:38" s="76" customFormat="1" ht="24" x14ac:dyDescent="0.3">
      <c r="A121" s="57">
        <v>120</v>
      </c>
      <c r="B121" s="58" t="s">
        <v>476</v>
      </c>
      <c r="C121" s="67">
        <v>45474</v>
      </c>
      <c r="D121" s="60" t="s">
        <v>475</v>
      </c>
      <c r="E121" s="57" t="s">
        <v>343</v>
      </c>
      <c r="F121" s="57" t="s">
        <v>344</v>
      </c>
      <c r="G121" s="63" t="s">
        <v>250</v>
      </c>
      <c r="H121" s="64" t="s">
        <v>213</v>
      </c>
      <c r="I121" s="57">
        <v>1002</v>
      </c>
      <c r="J121" s="65">
        <v>10.202</v>
      </c>
      <c r="K121" s="57" t="s">
        <v>170</v>
      </c>
      <c r="L121" s="66">
        <v>4856.890805724368</v>
      </c>
      <c r="M121" s="66">
        <f t="shared" si="11"/>
        <v>49550</v>
      </c>
      <c r="N121" s="84" t="s">
        <v>12</v>
      </c>
      <c r="O121" s="67">
        <v>45474</v>
      </c>
      <c r="P121" s="67">
        <v>45504</v>
      </c>
      <c r="Q121" s="64" t="s">
        <v>481</v>
      </c>
      <c r="R121" s="67">
        <v>45504</v>
      </c>
      <c r="S121" s="65">
        <f t="shared" si="12"/>
        <v>10.202</v>
      </c>
      <c r="T121" s="66"/>
      <c r="U121" s="66">
        <f t="shared" si="10"/>
        <v>0</v>
      </c>
      <c r="V121" s="66"/>
      <c r="W121" s="89"/>
      <c r="X121" s="67">
        <v>45565</v>
      </c>
      <c r="Y121" s="66" t="s">
        <v>35</v>
      </c>
      <c r="Z121" s="66">
        <f t="shared" si="9"/>
        <v>-4856.890805724368</v>
      </c>
      <c r="AA121" s="66">
        <f t="shared" si="9"/>
        <v>-49550</v>
      </c>
      <c r="AB121" s="68">
        <f t="shared" si="7"/>
        <v>-1</v>
      </c>
      <c r="AC121" s="83"/>
      <c r="AD121" s="83"/>
      <c r="AE121" s="83"/>
      <c r="AF121" s="85"/>
      <c r="AG121" s="85"/>
      <c r="AH121" s="85"/>
      <c r="AI121" s="83"/>
      <c r="AJ121" s="83"/>
      <c r="AK121" s="83"/>
      <c r="AL121" s="83"/>
    </row>
    <row r="122" spans="1:38" s="76" customFormat="1" ht="24" x14ac:dyDescent="0.3">
      <c r="A122" s="57">
        <v>121</v>
      </c>
      <c r="B122" s="58" t="s">
        <v>476</v>
      </c>
      <c r="C122" s="67">
        <v>45474</v>
      </c>
      <c r="D122" s="60" t="s">
        <v>475</v>
      </c>
      <c r="E122" s="57" t="s">
        <v>345</v>
      </c>
      <c r="F122" s="57" t="s">
        <v>346</v>
      </c>
      <c r="G122" s="63" t="s">
        <v>251</v>
      </c>
      <c r="H122" s="64" t="s">
        <v>213</v>
      </c>
      <c r="I122" s="57">
        <v>1002</v>
      </c>
      <c r="J122" s="65">
        <v>17.544</v>
      </c>
      <c r="K122" s="57" t="s">
        <v>170</v>
      </c>
      <c r="L122" s="66">
        <v>41.042521659826718</v>
      </c>
      <c r="M122" s="66">
        <f t="shared" si="11"/>
        <v>720.05</v>
      </c>
      <c r="N122" s="84" t="s">
        <v>12</v>
      </c>
      <c r="O122" s="67">
        <v>45474</v>
      </c>
      <c r="P122" s="67">
        <v>45504</v>
      </c>
      <c r="Q122" s="64" t="s">
        <v>481</v>
      </c>
      <c r="R122" s="67">
        <v>45504</v>
      </c>
      <c r="S122" s="65">
        <f t="shared" si="12"/>
        <v>17.544</v>
      </c>
      <c r="T122" s="66"/>
      <c r="U122" s="66">
        <f t="shared" si="10"/>
        <v>0</v>
      </c>
      <c r="V122" s="66"/>
      <c r="W122" s="89"/>
      <c r="X122" s="67">
        <v>45565</v>
      </c>
      <c r="Y122" s="66" t="s">
        <v>35</v>
      </c>
      <c r="Z122" s="66">
        <f t="shared" si="9"/>
        <v>-41.042521659826718</v>
      </c>
      <c r="AA122" s="66">
        <f t="shared" si="9"/>
        <v>-720.05</v>
      </c>
      <c r="AB122" s="68">
        <f t="shared" si="7"/>
        <v>-1</v>
      </c>
      <c r="AC122" s="83"/>
      <c r="AD122" s="83"/>
      <c r="AE122" s="83"/>
      <c r="AF122" s="85"/>
      <c r="AG122" s="85"/>
      <c r="AH122" s="85"/>
      <c r="AI122" s="83"/>
      <c r="AJ122" s="83"/>
      <c r="AK122" s="83"/>
      <c r="AL122" s="83"/>
    </row>
    <row r="123" spans="1:38" s="76" customFormat="1" ht="24" x14ac:dyDescent="0.3">
      <c r="A123" s="57">
        <v>122</v>
      </c>
      <c r="B123" s="58" t="s">
        <v>476</v>
      </c>
      <c r="C123" s="67">
        <v>45474</v>
      </c>
      <c r="D123" s="60" t="s">
        <v>475</v>
      </c>
      <c r="E123" s="57" t="s">
        <v>347</v>
      </c>
      <c r="F123" s="57" t="s">
        <v>348</v>
      </c>
      <c r="G123" s="63" t="s">
        <v>252</v>
      </c>
      <c r="H123" s="64" t="s">
        <v>213</v>
      </c>
      <c r="I123" s="57">
        <v>1002</v>
      </c>
      <c r="J123" s="65">
        <v>160.982</v>
      </c>
      <c r="K123" s="57" t="s">
        <v>170</v>
      </c>
      <c r="L123" s="66">
        <v>413.48722217390764</v>
      </c>
      <c r="M123" s="66">
        <f t="shared" si="11"/>
        <v>66564</v>
      </c>
      <c r="N123" s="84" t="s">
        <v>12</v>
      </c>
      <c r="O123" s="67">
        <v>45474</v>
      </c>
      <c r="P123" s="67">
        <v>45504</v>
      </c>
      <c r="Q123" s="64" t="s">
        <v>481</v>
      </c>
      <c r="R123" s="67">
        <v>45504</v>
      </c>
      <c r="S123" s="65">
        <f t="shared" si="12"/>
        <v>160.982</v>
      </c>
      <c r="T123" s="66">
        <v>230</v>
      </c>
      <c r="U123" s="66">
        <f t="shared" si="10"/>
        <v>37025.86</v>
      </c>
      <c r="V123" s="66"/>
      <c r="W123" s="89" t="s">
        <v>480</v>
      </c>
      <c r="X123" s="67">
        <v>45565</v>
      </c>
      <c r="Y123" s="66" t="s">
        <v>35</v>
      </c>
      <c r="Z123" s="66">
        <f t="shared" si="9"/>
        <v>-183.48722217390764</v>
      </c>
      <c r="AA123" s="66">
        <f t="shared" si="9"/>
        <v>-29538.14</v>
      </c>
      <c r="AB123" s="68">
        <f t="shared" si="7"/>
        <v>-0.44375548344450455</v>
      </c>
      <c r="AC123" s="83"/>
      <c r="AD123" s="83"/>
      <c r="AE123" s="83"/>
      <c r="AF123" s="85"/>
      <c r="AG123" s="85"/>
      <c r="AH123" s="85"/>
      <c r="AI123" s="83"/>
      <c r="AJ123" s="83"/>
      <c r="AK123" s="83"/>
      <c r="AL123" s="83"/>
    </row>
    <row r="124" spans="1:38" s="76" customFormat="1" ht="24" x14ac:dyDescent="0.3">
      <c r="A124" s="57">
        <v>123</v>
      </c>
      <c r="B124" s="58" t="s">
        <v>476</v>
      </c>
      <c r="C124" s="67">
        <v>45474</v>
      </c>
      <c r="D124" s="60" t="s">
        <v>475</v>
      </c>
      <c r="E124" s="57" t="s">
        <v>349</v>
      </c>
      <c r="F124" s="57" t="s">
        <v>350</v>
      </c>
      <c r="G124" s="63" t="s">
        <v>253</v>
      </c>
      <c r="H124" s="64" t="s">
        <v>213</v>
      </c>
      <c r="I124" s="57">
        <v>1002</v>
      </c>
      <c r="J124" s="65">
        <v>145.69499999999999</v>
      </c>
      <c r="K124" s="57" t="s">
        <v>170</v>
      </c>
      <c r="L124" s="66">
        <v>837.12804145646726</v>
      </c>
      <c r="M124" s="66">
        <f t="shared" si="11"/>
        <v>121965.37</v>
      </c>
      <c r="N124" s="84" t="s">
        <v>12</v>
      </c>
      <c r="O124" s="67">
        <v>45474</v>
      </c>
      <c r="P124" s="67">
        <v>45504</v>
      </c>
      <c r="Q124" s="64" t="s">
        <v>481</v>
      </c>
      <c r="R124" s="67">
        <v>45504</v>
      </c>
      <c r="S124" s="65">
        <f t="shared" si="12"/>
        <v>145.69499999999999</v>
      </c>
      <c r="T124" s="66">
        <v>480</v>
      </c>
      <c r="U124" s="66">
        <f t="shared" si="10"/>
        <v>69933.599999999991</v>
      </c>
      <c r="V124" s="66"/>
      <c r="W124" s="89" t="s">
        <v>480</v>
      </c>
      <c r="X124" s="67">
        <v>45565</v>
      </c>
      <c r="Y124" s="66" t="s">
        <v>35</v>
      </c>
      <c r="Z124" s="66">
        <f t="shared" si="9"/>
        <v>-357.12804145646726</v>
      </c>
      <c r="AA124" s="66">
        <f t="shared" si="9"/>
        <v>-52031.770000000004</v>
      </c>
      <c r="AB124" s="68">
        <f t="shared" si="7"/>
        <v>-0.42661101261776191</v>
      </c>
      <c r="AC124" s="83"/>
      <c r="AD124" s="83"/>
      <c r="AE124" s="83"/>
      <c r="AF124" s="85"/>
      <c r="AG124" s="85"/>
      <c r="AH124" s="85"/>
      <c r="AI124" s="83"/>
      <c r="AJ124" s="83"/>
      <c r="AK124" s="83"/>
      <c r="AL124" s="83"/>
    </row>
    <row r="125" spans="1:38" s="76" customFormat="1" ht="24" x14ac:dyDescent="0.3">
      <c r="A125" s="57">
        <v>124</v>
      </c>
      <c r="B125" s="58" t="s">
        <v>476</v>
      </c>
      <c r="C125" s="67">
        <v>45474</v>
      </c>
      <c r="D125" s="60" t="s">
        <v>475</v>
      </c>
      <c r="E125" s="57" t="s">
        <v>351</v>
      </c>
      <c r="F125" s="57" t="s">
        <v>352</v>
      </c>
      <c r="G125" s="63" t="s">
        <v>254</v>
      </c>
      <c r="H125" s="64" t="s">
        <v>213</v>
      </c>
      <c r="I125" s="57">
        <v>1002</v>
      </c>
      <c r="J125" s="65">
        <v>1750.405</v>
      </c>
      <c r="K125" s="57" t="s">
        <v>170</v>
      </c>
      <c r="L125" s="66">
        <v>27.579908649712497</v>
      </c>
      <c r="M125" s="66">
        <f t="shared" si="11"/>
        <v>48276.01</v>
      </c>
      <c r="N125" s="84" t="s">
        <v>12</v>
      </c>
      <c r="O125" s="67">
        <v>45474</v>
      </c>
      <c r="P125" s="67">
        <v>45504</v>
      </c>
      <c r="Q125" s="64" t="s">
        <v>481</v>
      </c>
      <c r="R125" s="67">
        <v>45504</v>
      </c>
      <c r="S125" s="65">
        <f t="shared" si="12"/>
        <v>1750.405</v>
      </c>
      <c r="T125" s="66">
        <v>18</v>
      </c>
      <c r="U125" s="66">
        <f t="shared" si="10"/>
        <v>31507.29</v>
      </c>
      <c r="V125" s="66"/>
      <c r="W125" s="89" t="s">
        <v>480</v>
      </c>
      <c r="X125" s="67">
        <v>45565</v>
      </c>
      <c r="Y125" s="66" t="s">
        <v>35</v>
      </c>
      <c r="Z125" s="66">
        <f t="shared" si="9"/>
        <v>-9.5799086497124968</v>
      </c>
      <c r="AA125" s="66">
        <f t="shared" si="9"/>
        <v>-16768.72</v>
      </c>
      <c r="AB125" s="68">
        <f t="shared" si="7"/>
        <v>-0.34735099276017223</v>
      </c>
      <c r="AC125" s="83"/>
      <c r="AD125" s="83"/>
      <c r="AE125" s="83"/>
      <c r="AF125" s="85"/>
      <c r="AG125" s="85"/>
      <c r="AH125" s="85"/>
      <c r="AI125" s="83"/>
      <c r="AJ125" s="83"/>
      <c r="AK125" s="83"/>
      <c r="AL125" s="83"/>
    </row>
    <row r="126" spans="1:38" s="76" customFormat="1" ht="24" x14ac:dyDescent="0.3">
      <c r="A126" s="57">
        <v>125</v>
      </c>
      <c r="B126" s="58" t="s">
        <v>476</v>
      </c>
      <c r="C126" s="67">
        <v>45474</v>
      </c>
      <c r="D126" s="60" t="s">
        <v>475</v>
      </c>
      <c r="E126" s="57" t="s">
        <v>353</v>
      </c>
      <c r="F126" s="57" t="s">
        <v>354</v>
      </c>
      <c r="G126" s="63" t="s">
        <v>255</v>
      </c>
      <c r="H126" s="64" t="s">
        <v>213</v>
      </c>
      <c r="I126" s="57">
        <v>1002</v>
      </c>
      <c r="J126" s="65">
        <v>124.797</v>
      </c>
      <c r="K126" s="57" t="s">
        <v>170</v>
      </c>
      <c r="L126" s="66">
        <v>14.684407477743855</v>
      </c>
      <c r="M126" s="66">
        <f t="shared" si="11"/>
        <v>1832.57</v>
      </c>
      <c r="N126" s="84" t="s">
        <v>12</v>
      </c>
      <c r="O126" s="67">
        <v>45474</v>
      </c>
      <c r="P126" s="67">
        <v>45504</v>
      </c>
      <c r="Q126" s="64" t="s">
        <v>481</v>
      </c>
      <c r="R126" s="67">
        <v>45504</v>
      </c>
      <c r="S126" s="65">
        <f t="shared" si="12"/>
        <v>124.797</v>
      </c>
      <c r="T126" s="66">
        <v>15</v>
      </c>
      <c r="U126" s="66">
        <f t="shared" si="10"/>
        <v>1871.9549999999999</v>
      </c>
      <c r="V126" s="66"/>
      <c r="W126" s="89" t="s">
        <v>480</v>
      </c>
      <c r="X126" s="67">
        <v>45565</v>
      </c>
      <c r="Y126" s="66" t="s">
        <v>35</v>
      </c>
      <c r="Z126" s="66">
        <f t="shared" si="9"/>
        <v>0.31559252225614465</v>
      </c>
      <c r="AA126" s="66">
        <f t="shared" si="9"/>
        <v>39.384999999999991</v>
      </c>
      <c r="AB126" s="68">
        <f t="shared" si="7"/>
        <v>2.1491675624942141E-2</v>
      </c>
      <c r="AC126" s="83"/>
      <c r="AD126" s="83"/>
      <c r="AE126" s="83"/>
      <c r="AF126" s="85"/>
      <c r="AG126" s="85"/>
      <c r="AH126" s="85"/>
      <c r="AI126" s="83"/>
      <c r="AJ126" s="83"/>
      <c r="AK126" s="83"/>
      <c r="AL126" s="83"/>
    </row>
    <row r="127" spans="1:38" s="76" customFormat="1" ht="24" x14ac:dyDescent="0.3">
      <c r="A127" s="57">
        <v>126</v>
      </c>
      <c r="B127" s="58" t="s">
        <v>476</v>
      </c>
      <c r="C127" s="67">
        <v>45474</v>
      </c>
      <c r="D127" s="60" t="s">
        <v>475</v>
      </c>
      <c r="E127" s="57" t="s">
        <v>355</v>
      </c>
      <c r="F127" s="57" t="s">
        <v>356</v>
      </c>
      <c r="G127" s="63" t="s">
        <v>256</v>
      </c>
      <c r="H127" s="64" t="s">
        <v>213</v>
      </c>
      <c r="I127" s="57">
        <v>1002</v>
      </c>
      <c r="J127" s="65">
        <v>1112.6130000000001</v>
      </c>
      <c r="K127" s="57" t="s">
        <v>170</v>
      </c>
      <c r="L127" s="66">
        <v>39.693595167412205</v>
      </c>
      <c r="M127" s="66">
        <f t="shared" si="11"/>
        <v>44163.61</v>
      </c>
      <c r="N127" s="84" t="s">
        <v>12</v>
      </c>
      <c r="O127" s="67">
        <v>45474</v>
      </c>
      <c r="P127" s="67">
        <v>45504</v>
      </c>
      <c r="Q127" s="64" t="s">
        <v>481</v>
      </c>
      <c r="R127" s="67">
        <v>45504</v>
      </c>
      <c r="S127" s="65">
        <f t="shared" si="12"/>
        <v>1112.6130000000001</v>
      </c>
      <c r="T127" s="66">
        <v>30</v>
      </c>
      <c r="U127" s="66">
        <f t="shared" si="10"/>
        <v>33378.39</v>
      </c>
      <c r="V127" s="66"/>
      <c r="W127" s="89" t="s">
        <v>480</v>
      </c>
      <c r="X127" s="67">
        <v>45565</v>
      </c>
      <c r="Y127" s="66" t="s">
        <v>35</v>
      </c>
      <c r="Z127" s="66">
        <f t="shared" si="9"/>
        <v>-9.6935951674122052</v>
      </c>
      <c r="AA127" s="66">
        <f t="shared" si="9"/>
        <v>-10785.220000000001</v>
      </c>
      <c r="AB127" s="68">
        <f t="shared" si="7"/>
        <v>-0.24421056159131915</v>
      </c>
      <c r="AC127" s="83"/>
      <c r="AD127" s="83"/>
      <c r="AE127" s="83"/>
      <c r="AF127" s="85"/>
      <c r="AG127" s="85"/>
      <c r="AH127" s="85"/>
      <c r="AI127" s="83"/>
      <c r="AJ127" s="83"/>
      <c r="AK127" s="83"/>
      <c r="AL127" s="83"/>
    </row>
    <row r="128" spans="1:38" s="76" customFormat="1" ht="24" x14ac:dyDescent="0.3">
      <c r="A128" s="57">
        <v>127</v>
      </c>
      <c r="B128" s="58" t="s">
        <v>476</v>
      </c>
      <c r="C128" s="67">
        <v>45474</v>
      </c>
      <c r="D128" s="60" t="s">
        <v>475</v>
      </c>
      <c r="E128" s="57" t="s">
        <v>357</v>
      </c>
      <c r="F128" s="57" t="s">
        <v>358</v>
      </c>
      <c r="G128" s="63" t="s">
        <v>257</v>
      </c>
      <c r="H128" s="64" t="s">
        <v>213</v>
      </c>
      <c r="I128" s="57">
        <v>1002</v>
      </c>
      <c r="J128" s="65">
        <v>63.531999999999996</v>
      </c>
      <c r="K128" s="57" t="s">
        <v>170</v>
      </c>
      <c r="L128" s="66">
        <v>43.647138449915005</v>
      </c>
      <c r="M128" s="66">
        <f t="shared" si="11"/>
        <v>2772.99</v>
      </c>
      <c r="N128" s="84" t="s">
        <v>12</v>
      </c>
      <c r="O128" s="67">
        <v>45474</v>
      </c>
      <c r="P128" s="67">
        <v>45504</v>
      </c>
      <c r="Q128" s="64" t="s">
        <v>481</v>
      </c>
      <c r="R128" s="67">
        <v>45504</v>
      </c>
      <c r="S128" s="65">
        <f t="shared" si="12"/>
        <v>63.531999999999996</v>
      </c>
      <c r="T128" s="66"/>
      <c r="U128" s="66">
        <f t="shared" si="10"/>
        <v>0</v>
      </c>
      <c r="V128" s="66"/>
      <c r="W128" s="89"/>
      <c r="X128" s="67">
        <v>45565</v>
      </c>
      <c r="Y128" s="66" t="s">
        <v>35</v>
      </c>
      <c r="Z128" s="66">
        <f t="shared" si="9"/>
        <v>-43.647138449915005</v>
      </c>
      <c r="AA128" s="66">
        <f t="shared" si="9"/>
        <v>-2772.99</v>
      </c>
      <c r="AB128" s="68">
        <f t="shared" si="7"/>
        <v>-1</v>
      </c>
      <c r="AC128" s="83"/>
      <c r="AD128" s="83"/>
      <c r="AE128" s="83"/>
      <c r="AF128" s="85"/>
      <c r="AG128" s="85"/>
      <c r="AH128" s="85"/>
      <c r="AI128" s="83"/>
      <c r="AJ128" s="83"/>
      <c r="AK128" s="83"/>
      <c r="AL128" s="83"/>
    </row>
    <row r="129" spans="1:38" s="76" customFormat="1" ht="24" x14ac:dyDescent="0.3">
      <c r="A129" s="57">
        <v>128</v>
      </c>
      <c r="B129" s="58" t="s">
        <v>476</v>
      </c>
      <c r="C129" s="67">
        <v>45474</v>
      </c>
      <c r="D129" s="60" t="s">
        <v>475</v>
      </c>
      <c r="E129" s="57" t="s">
        <v>359</v>
      </c>
      <c r="F129" s="57" t="s">
        <v>360</v>
      </c>
      <c r="G129" s="63" t="s">
        <v>258</v>
      </c>
      <c r="H129" s="64" t="s">
        <v>213</v>
      </c>
      <c r="I129" s="57">
        <v>1002</v>
      </c>
      <c r="J129" s="65">
        <v>6.0000000000000001E-3</v>
      </c>
      <c r="K129" s="57" t="s">
        <v>170</v>
      </c>
      <c r="L129" s="66">
        <v>83.333333333333329</v>
      </c>
      <c r="M129" s="66">
        <f t="shared" si="11"/>
        <v>0.5</v>
      </c>
      <c r="N129" s="84" t="s">
        <v>12</v>
      </c>
      <c r="O129" s="67">
        <v>45474</v>
      </c>
      <c r="P129" s="67">
        <v>45504</v>
      </c>
      <c r="Q129" s="64" t="s">
        <v>481</v>
      </c>
      <c r="R129" s="67">
        <v>45504</v>
      </c>
      <c r="S129" s="65">
        <f t="shared" si="12"/>
        <v>6.0000000000000001E-3</v>
      </c>
      <c r="T129" s="66"/>
      <c r="U129" s="66">
        <f t="shared" si="10"/>
        <v>0</v>
      </c>
      <c r="V129" s="66"/>
      <c r="W129" s="89"/>
      <c r="X129" s="67">
        <v>45565</v>
      </c>
      <c r="Y129" s="66" t="s">
        <v>35</v>
      </c>
      <c r="Z129" s="66">
        <f t="shared" si="9"/>
        <v>-83.333333333333329</v>
      </c>
      <c r="AA129" s="66">
        <f t="shared" si="9"/>
        <v>-0.5</v>
      </c>
      <c r="AB129" s="68">
        <f t="shared" si="7"/>
        <v>-1</v>
      </c>
      <c r="AC129" s="83"/>
      <c r="AD129" s="83"/>
      <c r="AE129" s="83"/>
      <c r="AF129" s="85"/>
      <c r="AG129" s="85"/>
      <c r="AH129" s="85"/>
      <c r="AI129" s="83"/>
      <c r="AJ129" s="83"/>
      <c r="AK129" s="83"/>
      <c r="AL129" s="83"/>
    </row>
    <row r="130" spans="1:38" s="76" customFormat="1" ht="24" x14ac:dyDescent="0.3">
      <c r="A130" s="57">
        <v>129</v>
      </c>
      <c r="B130" s="58" t="s">
        <v>476</v>
      </c>
      <c r="C130" s="67">
        <v>45474</v>
      </c>
      <c r="D130" s="60" t="s">
        <v>475</v>
      </c>
      <c r="E130" s="57" t="s">
        <v>361</v>
      </c>
      <c r="F130" s="57" t="s">
        <v>362</v>
      </c>
      <c r="G130" s="63" t="s">
        <v>259</v>
      </c>
      <c r="H130" s="64" t="s">
        <v>213</v>
      </c>
      <c r="I130" s="57">
        <v>1002</v>
      </c>
      <c r="J130" s="65">
        <v>527.16999999999996</v>
      </c>
      <c r="K130" s="57" t="s">
        <v>170</v>
      </c>
      <c r="L130" s="66">
        <v>83.888536904603825</v>
      </c>
      <c r="M130" s="66">
        <f t="shared" si="11"/>
        <v>44223.519999999997</v>
      </c>
      <c r="N130" s="84" t="s">
        <v>12</v>
      </c>
      <c r="O130" s="67">
        <v>45474</v>
      </c>
      <c r="P130" s="67">
        <v>45504</v>
      </c>
      <c r="Q130" s="64" t="s">
        <v>481</v>
      </c>
      <c r="R130" s="67">
        <v>45504</v>
      </c>
      <c r="S130" s="65">
        <f t="shared" si="12"/>
        <v>527.16999999999996</v>
      </c>
      <c r="T130" s="66">
        <v>75</v>
      </c>
      <c r="U130" s="66">
        <f t="shared" si="10"/>
        <v>39537.75</v>
      </c>
      <c r="V130" s="66"/>
      <c r="W130" s="89" t="s">
        <v>480</v>
      </c>
      <c r="X130" s="67">
        <v>45565</v>
      </c>
      <c r="Y130" s="66" t="s">
        <v>35</v>
      </c>
      <c r="Z130" s="66">
        <f t="shared" si="9"/>
        <v>-8.888536904603825</v>
      </c>
      <c r="AA130" s="66">
        <f t="shared" si="9"/>
        <v>-4685.7699999999968</v>
      </c>
      <c r="AB130" s="68">
        <f t="shared" si="7"/>
        <v>-0.10595651363799174</v>
      </c>
      <c r="AC130" s="83"/>
      <c r="AD130" s="83"/>
      <c r="AE130" s="83"/>
      <c r="AF130" s="85"/>
      <c r="AG130" s="85"/>
      <c r="AH130" s="85"/>
      <c r="AI130" s="83"/>
      <c r="AJ130" s="83"/>
      <c r="AK130" s="83"/>
      <c r="AL130" s="83"/>
    </row>
    <row r="131" spans="1:38" s="76" customFormat="1" ht="24" x14ac:dyDescent="0.3">
      <c r="A131" s="57">
        <v>130</v>
      </c>
      <c r="B131" s="58" t="s">
        <v>476</v>
      </c>
      <c r="C131" s="67">
        <v>45474</v>
      </c>
      <c r="D131" s="60" t="s">
        <v>475</v>
      </c>
      <c r="E131" s="57" t="s">
        <v>363</v>
      </c>
      <c r="F131" s="57" t="s">
        <v>364</v>
      </c>
      <c r="G131" s="63" t="s">
        <v>260</v>
      </c>
      <c r="H131" s="64" t="s">
        <v>213</v>
      </c>
      <c r="I131" s="57">
        <v>1002</v>
      </c>
      <c r="J131" s="65">
        <v>379.52600000000001</v>
      </c>
      <c r="K131" s="57" t="s">
        <v>170</v>
      </c>
      <c r="L131" s="66">
        <v>137.71725784267744</v>
      </c>
      <c r="M131" s="66">
        <f t="shared" si="11"/>
        <v>52267.28</v>
      </c>
      <c r="N131" s="84" t="s">
        <v>12</v>
      </c>
      <c r="O131" s="67">
        <v>45474</v>
      </c>
      <c r="P131" s="67">
        <v>45504</v>
      </c>
      <c r="Q131" s="64" t="s">
        <v>481</v>
      </c>
      <c r="R131" s="67">
        <v>45504</v>
      </c>
      <c r="S131" s="65">
        <f t="shared" si="12"/>
        <v>379.52600000000001</v>
      </c>
      <c r="T131" s="66">
        <v>115</v>
      </c>
      <c r="U131" s="66">
        <f t="shared" si="10"/>
        <v>43645.49</v>
      </c>
      <c r="V131" s="66"/>
      <c r="W131" s="89" t="s">
        <v>480</v>
      </c>
      <c r="X131" s="67">
        <v>45565</v>
      </c>
      <c r="Y131" s="66" t="s">
        <v>35</v>
      </c>
      <c r="Z131" s="66">
        <f t="shared" si="9"/>
        <v>-22.717257842677441</v>
      </c>
      <c r="AA131" s="66">
        <f t="shared" si="9"/>
        <v>-8621.7900000000009</v>
      </c>
      <c r="AB131" s="68">
        <f t="shared" si="7"/>
        <v>-0.16495578113113973</v>
      </c>
      <c r="AC131" s="83"/>
      <c r="AD131" s="83"/>
      <c r="AE131" s="83"/>
      <c r="AF131" s="85"/>
      <c r="AG131" s="85"/>
      <c r="AH131" s="85"/>
      <c r="AI131" s="83"/>
      <c r="AJ131" s="83"/>
      <c r="AK131" s="83"/>
      <c r="AL131" s="83"/>
    </row>
    <row r="132" spans="1:38" s="76" customFormat="1" ht="24" x14ac:dyDescent="0.3">
      <c r="A132" s="57">
        <v>131</v>
      </c>
      <c r="B132" s="58" t="s">
        <v>476</v>
      </c>
      <c r="C132" s="67">
        <v>45474</v>
      </c>
      <c r="D132" s="60" t="s">
        <v>475</v>
      </c>
      <c r="E132" s="57" t="s">
        <v>365</v>
      </c>
      <c r="F132" s="57" t="s">
        <v>366</v>
      </c>
      <c r="G132" s="63" t="s">
        <v>261</v>
      </c>
      <c r="H132" s="64" t="s">
        <v>213</v>
      </c>
      <c r="I132" s="57">
        <v>1002</v>
      </c>
      <c r="J132" s="65">
        <v>455.38</v>
      </c>
      <c r="K132" s="57" t="s">
        <v>170</v>
      </c>
      <c r="L132" s="66" t="s">
        <v>478</v>
      </c>
      <c r="M132" s="66">
        <f t="shared" si="11"/>
        <v>61020.92</v>
      </c>
      <c r="N132" s="84" t="s">
        <v>12</v>
      </c>
      <c r="O132" s="67">
        <v>45474</v>
      </c>
      <c r="P132" s="67">
        <v>45504</v>
      </c>
      <c r="Q132" s="64" t="s">
        <v>481</v>
      </c>
      <c r="R132" s="67">
        <v>45504</v>
      </c>
      <c r="S132" s="65">
        <f t="shared" si="12"/>
        <v>455.38</v>
      </c>
      <c r="T132" s="66">
        <v>120</v>
      </c>
      <c r="U132" s="66">
        <f t="shared" si="10"/>
        <v>54645.599999999999</v>
      </c>
      <c r="V132" s="66"/>
      <c r="W132" s="89" t="s">
        <v>480</v>
      </c>
      <c r="X132" s="67">
        <v>45565</v>
      </c>
      <c r="Y132" s="66" t="s">
        <v>35</v>
      </c>
      <c r="Z132" s="66">
        <f t="shared" si="9"/>
        <v>-14</v>
      </c>
      <c r="AA132" s="66">
        <f t="shared" si="9"/>
        <v>-6375.32</v>
      </c>
      <c r="AB132" s="68">
        <f t="shared" si="7"/>
        <v>-0.10447761194029848</v>
      </c>
      <c r="AC132" s="83"/>
      <c r="AD132" s="83"/>
      <c r="AE132" s="83"/>
      <c r="AF132" s="85"/>
      <c r="AG132" s="85"/>
      <c r="AH132" s="85"/>
      <c r="AI132" s="83"/>
      <c r="AJ132" s="83"/>
      <c r="AK132" s="83"/>
      <c r="AL132" s="83"/>
    </row>
    <row r="133" spans="1:38" s="76" customFormat="1" ht="24" x14ac:dyDescent="0.3">
      <c r="A133" s="57">
        <v>132</v>
      </c>
      <c r="B133" s="58" t="s">
        <v>476</v>
      </c>
      <c r="C133" s="67">
        <v>45474</v>
      </c>
      <c r="D133" s="60" t="s">
        <v>475</v>
      </c>
      <c r="E133" s="57" t="s">
        <v>367</v>
      </c>
      <c r="F133" s="57" t="s">
        <v>368</v>
      </c>
      <c r="G133" s="63" t="s">
        <v>262</v>
      </c>
      <c r="H133" s="64" t="s">
        <v>213</v>
      </c>
      <c r="I133" s="57">
        <v>1002</v>
      </c>
      <c r="J133" s="65">
        <v>62.186</v>
      </c>
      <c r="K133" s="57" t="s">
        <v>170</v>
      </c>
      <c r="L133" s="66">
        <v>348.02527900170458</v>
      </c>
      <c r="M133" s="66">
        <f t="shared" si="11"/>
        <v>21642.3</v>
      </c>
      <c r="N133" s="84" t="s">
        <v>12</v>
      </c>
      <c r="O133" s="67">
        <v>45474</v>
      </c>
      <c r="P133" s="67">
        <v>45504</v>
      </c>
      <c r="Q133" s="64" t="s">
        <v>481</v>
      </c>
      <c r="R133" s="67">
        <v>45504</v>
      </c>
      <c r="S133" s="65">
        <f t="shared" si="12"/>
        <v>62.186</v>
      </c>
      <c r="T133" s="66">
        <v>240</v>
      </c>
      <c r="U133" s="66">
        <f t="shared" si="10"/>
        <v>14924.64</v>
      </c>
      <c r="V133" s="66"/>
      <c r="W133" s="89" t="s">
        <v>480</v>
      </c>
      <c r="X133" s="67">
        <v>45565</v>
      </c>
      <c r="Y133" s="66" t="s">
        <v>35</v>
      </c>
      <c r="Z133" s="66">
        <f t="shared" si="9"/>
        <v>-108.02527900170458</v>
      </c>
      <c r="AA133" s="66">
        <f t="shared" si="9"/>
        <v>-6717.66</v>
      </c>
      <c r="AB133" s="68">
        <f t="shared" si="7"/>
        <v>-0.31039492105737376</v>
      </c>
      <c r="AC133" s="83"/>
      <c r="AD133" s="83"/>
      <c r="AE133" s="83"/>
      <c r="AF133" s="85"/>
      <c r="AG133" s="85"/>
      <c r="AH133" s="85"/>
      <c r="AI133" s="83"/>
      <c r="AJ133" s="83"/>
      <c r="AK133" s="83"/>
      <c r="AL133" s="83"/>
    </row>
    <row r="134" spans="1:38" s="76" customFormat="1" ht="24" x14ac:dyDescent="0.3">
      <c r="A134" s="57">
        <v>133</v>
      </c>
      <c r="B134" s="58" t="s">
        <v>476</v>
      </c>
      <c r="C134" s="67">
        <v>45474</v>
      </c>
      <c r="D134" s="60" t="s">
        <v>475</v>
      </c>
      <c r="E134" s="57" t="s">
        <v>369</v>
      </c>
      <c r="F134" s="57" t="s">
        <v>370</v>
      </c>
      <c r="G134" s="63" t="s">
        <v>263</v>
      </c>
      <c r="H134" s="64" t="s">
        <v>213</v>
      </c>
      <c r="I134" s="57">
        <v>1002</v>
      </c>
      <c r="J134" s="65">
        <v>81.784999999999997</v>
      </c>
      <c r="K134" s="57" t="s">
        <v>170</v>
      </c>
      <c r="L134" s="66">
        <v>359.7873693220028</v>
      </c>
      <c r="M134" s="66">
        <f t="shared" si="11"/>
        <v>29425.21</v>
      </c>
      <c r="N134" s="84" t="s">
        <v>12</v>
      </c>
      <c r="O134" s="67">
        <v>45474</v>
      </c>
      <c r="P134" s="67">
        <v>45504</v>
      </c>
      <c r="Q134" s="64" t="s">
        <v>481</v>
      </c>
      <c r="R134" s="67">
        <v>45504</v>
      </c>
      <c r="S134" s="65">
        <f t="shared" si="12"/>
        <v>81.784999999999997</v>
      </c>
      <c r="T134" s="66">
        <v>240</v>
      </c>
      <c r="U134" s="66">
        <f t="shared" si="10"/>
        <v>19628.399999999998</v>
      </c>
      <c r="V134" s="66"/>
      <c r="W134" s="89" t="s">
        <v>480</v>
      </c>
      <c r="X134" s="67">
        <v>45565</v>
      </c>
      <c r="Y134" s="66" t="s">
        <v>35</v>
      </c>
      <c r="Z134" s="66">
        <f t="shared" si="9"/>
        <v>-119.7873693220028</v>
      </c>
      <c r="AA134" s="66">
        <f t="shared" si="9"/>
        <v>-9796.8100000000013</v>
      </c>
      <c r="AB134" s="68">
        <f t="shared" si="7"/>
        <v>-0.3329393401100621</v>
      </c>
      <c r="AC134" s="83"/>
      <c r="AD134" s="83"/>
      <c r="AE134" s="83"/>
      <c r="AF134" s="85"/>
      <c r="AG134" s="85"/>
      <c r="AH134" s="85"/>
      <c r="AI134" s="83"/>
      <c r="AJ134" s="83"/>
      <c r="AK134" s="83"/>
      <c r="AL134" s="83"/>
    </row>
    <row r="135" spans="1:38" s="76" customFormat="1" ht="24" x14ac:dyDescent="0.3">
      <c r="A135" s="57">
        <v>134</v>
      </c>
      <c r="B135" s="58" t="s">
        <v>476</v>
      </c>
      <c r="C135" s="67">
        <v>45474</v>
      </c>
      <c r="D135" s="60" t="s">
        <v>475</v>
      </c>
      <c r="E135" s="57" t="s">
        <v>371</v>
      </c>
      <c r="F135" s="57" t="s">
        <v>372</v>
      </c>
      <c r="G135" s="63" t="s">
        <v>264</v>
      </c>
      <c r="H135" s="64" t="s">
        <v>213</v>
      </c>
      <c r="I135" s="57">
        <v>1002</v>
      </c>
      <c r="J135" s="65">
        <v>34.040999999999997</v>
      </c>
      <c r="K135" s="57" t="s">
        <v>170</v>
      </c>
      <c r="L135" s="66">
        <v>420.66478658088778</v>
      </c>
      <c r="M135" s="66">
        <f t="shared" si="11"/>
        <v>14319.85</v>
      </c>
      <c r="N135" s="84" t="s">
        <v>12</v>
      </c>
      <c r="O135" s="67">
        <v>45474</v>
      </c>
      <c r="P135" s="67">
        <v>45504</v>
      </c>
      <c r="Q135" s="64" t="s">
        <v>481</v>
      </c>
      <c r="R135" s="67">
        <v>45504</v>
      </c>
      <c r="S135" s="65">
        <f t="shared" si="12"/>
        <v>34.040999999999997</v>
      </c>
      <c r="T135" s="66">
        <v>380</v>
      </c>
      <c r="U135" s="66">
        <f t="shared" si="10"/>
        <v>12935.579999999998</v>
      </c>
      <c r="V135" s="66"/>
      <c r="W135" s="89" t="s">
        <v>480</v>
      </c>
      <c r="X135" s="67">
        <v>45565</v>
      </c>
      <c r="Y135" s="66" t="s">
        <v>35</v>
      </c>
      <c r="Z135" s="66">
        <f t="shared" si="9"/>
        <v>-40.664786580887778</v>
      </c>
      <c r="AA135" s="66">
        <f t="shared" si="9"/>
        <v>-1384.2700000000023</v>
      </c>
      <c r="AB135" s="68">
        <f t="shared" si="7"/>
        <v>-9.6667912024218206E-2</v>
      </c>
      <c r="AC135" s="83"/>
      <c r="AD135" s="83"/>
      <c r="AE135" s="83"/>
      <c r="AF135" s="85"/>
      <c r="AG135" s="85"/>
      <c r="AH135" s="85"/>
      <c r="AI135" s="83"/>
      <c r="AJ135" s="83"/>
      <c r="AK135" s="83"/>
      <c r="AL135" s="83"/>
    </row>
    <row r="136" spans="1:38" s="76" customFormat="1" ht="24" x14ac:dyDescent="0.3">
      <c r="A136" s="57">
        <v>135</v>
      </c>
      <c r="B136" s="58" t="s">
        <v>476</v>
      </c>
      <c r="C136" s="67">
        <v>45474</v>
      </c>
      <c r="D136" s="60" t="s">
        <v>475</v>
      </c>
      <c r="E136" s="57" t="s">
        <v>373</v>
      </c>
      <c r="F136" s="57" t="s">
        <v>374</v>
      </c>
      <c r="G136" s="63" t="s">
        <v>265</v>
      </c>
      <c r="H136" s="64" t="s">
        <v>213</v>
      </c>
      <c r="I136" s="57">
        <v>1002</v>
      </c>
      <c r="J136" s="65">
        <v>117.07</v>
      </c>
      <c r="K136" s="57" t="s">
        <v>170</v>
      </c>
      <c r="L136" s="66">
        <v>625.72358418040494</v>
      </c>
      <c r="M136" s="66">
        <f t="shared" si="11"/>
        <v>73253.460000000006</v>
      </c>
      <c r="N136" s="84" t="s">
        <v>12</v>
      </c>
      <c r="O136" s="67">
        <v>45474</v>
      </c>
      <c r="P136" s="67">
        <v>45504</v>
      </c>
      <c r="Q136" s="64" t="s">
        <v>481</v>
      </c>
      <c r="R136" s="67">
        <v>45504</v>
      </c>
      <c r="S136" s="65">
        <f t="shared" si="12"/>
        <v>117.07</v>
      </c>
      <c r="T136" s="66">
        <v>380</v>
      </c>
      <c r="U136" s="66">
        <f t="shared" si="10"/>
        <v>44486.6</v>
      </c>
      <c r="V136" s="66"/>
      <c r="W136" s="89" t="s">
        <v>480</v>
      </c>
      <c r="X136" s="67">
        <v>45565</v>
      </c>
      <c r="Y136" s="66" t="s">
        <v>35</v>
      </c>
      <c r="Z136" s="66">
        <f t="shared" si="9"/>
        <v>-245.72358418040494</v>
      </c>
      <c r="AA136" s="66">
        <f t="shared" si="9"/>
        <v>-28766.860000000008</v>
      </c>
      <c r="AB136" s="68">
        <f t="shared" si="7"/>
        <v>-0.39270308870052018</v>
      </c>
      <c r="AC136" s="83"/>
      <c r="AD136" s="83"/>
      <c r="AE136" s="83"/>
      <c r="AF136" s="85"/>
      <c r="AG136" s="85"/>
      <c r="AH136" s="85"/>
      <c r="AI136" s="83"/>
      <c r="AJ136" s="83"/>
      <c r="AK136" s="83"/>
      <c r="AL136" s="83"/>
    </row>
    <row r="137" spans="1:38" s="76" customFormat="1" ht="24" x14ac:dyDescent="0.3">
      <c r="A137" s="57">
        <v>136</v>
      </c>
      <c r="B137" s="58" t="s">
        <v>476</v>
      </c>
      <c r="C137" s="67">
        <v>45474</v>
      </c>
      <c r="D137" s="60" t="s">
        <v>475</v>
      </c>
      <c r="E137" s="57" t="s">
        <v>375</v>
      </c>
      <c r="F137" s="57" t="s">
        <v>376</v>
      </c>
      <c r="G137" s="63" t="s">
        <v>266</v>
      </c>
      <c r="H137" s="64" t="s">
        <v>213</v>
      </c>
      <c r="I137" s="57">
        <v>1002</v>
      </c>
      <c r="J137" s="65">
        <v>37.316000000000003</v>
      </c>
      <c r="K137" s="57" t="s">
        <v>170</v>
      </c>
      <c r="L137" s="66">
        <v>675.62118126272912</v>
      </c>
      <c r="M137" s="66">
        <f t="shared" si="11"/>
        <v>25211.480000000003</v>
      </c>
      <c r="N137" s="84" t="s">
        <v>12</v>
      </c>
      <c r="O137" s="67">
        <v>45474</v>
      </c>
      <c r="P137" s="67">
        <v>45504</v>
      </c>
      <c r="Q137" s="64" t="s">
        <v>481</v>
      </c>
      <c r="R137" s="67">
        <v>45504</v>
      </c>
      <c r="S137" s="65">
        <f t="shared" si="12"/>
        <v>37.316000000000003</v>
      </c>
      <c r="T137" s="66">
        <v>460</v>
      </c>
      <c r="U137" s="66">
        <f t="shared" si="10"/>
        <v>17165.36</v>
      </c>
      <c r="V137" s="66"/>
      <c r="W137" s="89" t="s">
        <v>480</v>
      </c>
      <c r="X137" s="67">
        <v>45565</v>
      </c>
      <c r="Y137" s="66" t="s">
        <v>35</v>
      </c>
      <c r="Z137" s="66">
        <f t="shared" si="9"/>
        <v>-215.62118126272912</v>
      </c>
      <c r="AA137" s="66">
        <f t="shared" si="9"/>
        <v>-8046.1200000000026</v>
      </c>
      <c r="AB137" s="68">
        <f t="shared" si="7"/>
        <v>-0.31914508787266749</v>
      </c>
      <c r="AC137" s="83"/>
      <c r="AD137" s="83"/>
      <c r="AE137" s="83"/>
      <c r="AF137" s="85"/>
      <c r="AG137" s="85"/>
      <c r="AH137" s="85"/>
      <c r="AI137" s="83"/>
      <c r="AJ137" s="83"/>
      <c r="AK137" s="83"/>
      <c r="AL137" s="83"/>
    </row>
    <row r="138" spans="1:38" s="76" customFormat="1" ht="24" x14ac:dyDescent="0.3">
      <c r="A138" s="57">
        <v>137</v>
      </c>
      <c r="B138" s="58" t="s">
        <v>476</v>
      </c>
      <c r="C138" s="67">
        <v>45474</v>
      </c>
      <c r="D138" s="60" t="s">
        <v>475</v>
      </c>
      <c r="E138" s="57" t="s">
        <v>377</v>
      </c>
      <c r="F138" s="57" t="s">
        <v>378</v>
      </c>
      <c r="G138" s="63" t="s">
        <v>267</v>
      </c>
      <c r="H138" s="64" t="s">
        <v>213</v>
      </c>
      <c r="I138" s="57">
        <v>1002</v>
      </c>
      <c r="J138" s="65">
        <v>112.142</v>
      </c>
      <c r="K138" s="57" t="s">
        <v>170</v>
      </c>
      <c r="L138" s="66">
        <v>922.07513688002723</v>
      </c>
      <c r="M138" s="66">
        <f t="shared" si="11"/>
        <v>103403.35</v>
      </c>
      <c r="N138" s="84" t="s">
        <v>12</v>
      </c>
      <c r="O138" s="67">
        <v>45474</v>
      </c>
      <c r="P138" s="67">
        <v>45504</v>
      </c>
      <c r="Q138" s="64" t="s">
        <v>481</v>
      </c>
      <c r="R138" s="67">
        <v>45504</v>
      </c>
      <c r="S138" s="65">
        <f t="shared" si="12"/>
        <v>112.142</v>
      </c>
      <c r="T138" s="66">
        <v>670</v>
      </c>
      <c r="U138" s="66">
        <f t="shared" si="10"/>
        <v>75135.14</v>
      </c>
      <c r="V138" s="66"/>
      <c r="W138" s="89" t="s">
        <v>480</v>
      </c>
      <c r="X138" s="67">
        <v>45565</v>
      </c>
      <c r="Y138" s="66" t="s">
        <v>35</v>
      </c>
      <c r="Z138" s="66">
        <f t="shared" si="9"/>
        <v>-252.07513688002723</v>
      </c>
      <c r="AA138" s="66">
        <f t="shared" si="9"/>
        <v>-28268.210000000006</v>
      </c>
      <c r="AB138" s="68">
        <f t="shared" si="7"/>
        <v>-0.27337808688016407</v>
      </c>
      <c r="AC138" s="83"/>
      <c r="AD138" s="83"/>
      <c r="AE138" s="83"/>
      <c r="AF138" s="85"/>
      <c r="AG138" s="85"/>
      <c r="AH138" s="85"/>
      <c r="AI138" s="83"/>
      <c r="AJ138" s="83"/>
      <c r="AK138" s="83"/>
      <c r="AL138" s="83"/>
    </row>
    <row r="139" spans="1:38" s="76" customFormat="1" ht="24" x14ac:dyDescent="0.3">
      <c r="A139" s="57">
        <v>138</v>
      </c>
      <c r="B139" s="58" t="s">
        <v>476</v>
      </c>
      <c r="C139" s="67">
        <v>45474</v>
      </c>
      <c r="D139" s="60" t="s">
        <v>475</v>
      </c>
      <c r="E139" s="57" t="s">
        <v>379</v>
      </c>
      <c r="F139" s="57" t="s">
        <v>380</v>
      </c>
      <c r="G139" s="63" t="s">
        <v>268</v>
      </c>
      <c r="H139" s="64" t="s">
        <v>213</v>
      </c>
      <c r="I139" s="57">
        <v>1002</v>
      </c>
      <c r="J139" s="65">
        <v>23.315999999999999</v>
      </c>
      <c r="K139" s="57" t="s">
        <v>170</v>
      </c>
      <c r="L139" s="66">
        <v>1805.185709384114</v>
      </c>
      <c r="M139" s="66">
        <f t="shared" si="11"/>
        <v>42089.71</v>
      </c>
      <c r="N139" s="84" t="s">
        <v>12</v>
      </c>
      <c r="O139" s="67">
        <v>45474</v>
      </c>
      <c r="P139" s="67">
        <v>45504</v>
      </c>
      <c r="Q139" s="64" t="s">
        <v>481</v>
      </c>
      <c r="R139" s="67">
        <v>45504</v>
      </c>
      <c r="S139" s="65">
        <f t="shared" si="12"/>
        <v>23.315999999999999</v>
      </c>
      <c r="T139" s="66">
        <v>1220</v>
      </c>
      <c r="U139" s="66">
        <f t="shared" si="10"/>
        <v>28445.52</v>
      </c>
      <c r="V139" s="66"/>
      <c r="W139" s="89" t="s">
        <v>480</v>
      </c>
      <c r="X139" s="67">
        <v>45565</v>
      </c>
      <c r="Y139" s="66" t="s">
        <v>35</v>
      </c>
      <c r="Z139" s="66">
        <f t="shared" si="9"/>
        <v>-585.18570938411403</v>
      </c>
      <c r="AA139" s="66">
        <f t="shared" si="9"/>
        <v>-13644.189999999999</v>
      </c>
      <c r="AB139" s="68">
        <f t="shared" si="7"/>
        <v>-0.32416925657126172</v>
      </c>
      <c r="AC139" s="83"/>
      <c r="AD139" s="83"/>
      <c r="AE139" s="83"/>
      <c r="AF139" s="85"/>
      <c r="AG139" s="85"/>
      <c r="AH139" s="85"/>
      <c r="AI139" s="83"/>
      <c r="AJ139" s="83"/>
      <c r="AK139" s="83"/>
      <c r="AL139" s="83"/>
    </row>
    <row r="140" spans="1:38" s="76" customFormat="1" ht="24" x14ac:dyDescent="0.3">
      <c r="A140" s="57">
        <v>139</v>
      </c>
      <c r="B140" s="58" t="s">
        <v>476</v>
      </c>
      <c r="C140" s="67">
        <v>45474</v>
      </c>
      <c r="D140" s="60" t="s">
        <v>475</v>
      </c>
      <c r="E140" s="57" t="s">
        <v>381</v>
      </c>
      <c r="F140" s="57" t="s">
        <v>382</v>
      </c>
      <c r="G140" s="63" t="s">
        <v>269</v>
      </c>
      <c r="H140" s="64" t="s">
        <v>213</v>
      </c>
      <c r="I140" s="57">
        <v>1002</v>
      </c>
      <c r="J140" s="65">
        <v>340</v>
      </c>
      <c r="K140" s="57" t="s">
        <v>26</v>
      </c>
      <c r="L140" s="66">
        <v>25.35</v>
      </c>
      <c r="M140" s="66">
        <f t="shared" si="11"/>
        <v>8619</v>
      </c>
      <c r="N140" s="84" t="s">
        <v>12</v>
      </c>
      <c r="O140" s="67">
        <v>45474</v>
      </c>
      <c r="P140" s="67">
        <v>45504</v>
      </c>
      <c r="Q140" s="64" t="s">
        <v>481</v>
      </c>
      <c r="R140" s="67">
        <v>45504</v>
      </c>
      <c r="S140" s="65">
        <f t="shared" si="12"/>
        <v>340</v>
      </c>
      <c r="T140" s="66">
        <v>30</v>
      </c>
      <c r="U140" s="66">
        <f t="shared" si="10"/>
        <v>10200</v>
      </c>
      <c r="V140" s="66"/>
      <c r="W140" s="89" t="s">
        <v>480</v>
      </c>
      <c r="X140" s="67">
        <v>45565</v>
      </c>
      <c r="Y140" s="66" t="s">
        <v>35</v>
      </c>
      <c r="Z140" s="66">
        <f t="shared" si="9"/>
        <v>4.6499999999999986</v>
      </c>
      <c r="AA140" s="66">
        <f t="shared" si="9"/>
        <v>1581</v>
      </c>
      <c r="AB140" s="68">
        <f t="shared" si="7"/>
        <v>0.18343195266272172</v>
      </c>
      <c r="AC140" s="83"/>
      <c r="AD140" s="83"/>
      <c r="AE140" s="83"/>
      <c r="AF140" s="85"/>
      <c r="AG140" s="85"/>
      <c r="AH140" s="85"/>
      <c r="AI140" s="83"/>
      <c r="AJ140" s="83"/>
      <c r="AK140" s="83"/>
      <c r="AL140" s="83"/>
    </row>
    <row r="141" spans="1:38" s="76" customFormat="1" ht="24" x14ac:dyDescent="0.3">
      <c r="A141" s="57">
        <v>140</v>
      </c>
      <c r="B141" s="58" t="s">
        <v>476</v>
      </c>
      <c r="C141" s="67">
        <v>45474</v>
      </c>
      <c r="D141" s="60" t="s">
        <v>475</v>
      </c>
      <c r="E141" s="57" t="s">
        <v>383</v>
      </c>
      <c r="F141" s="57" t="s">
        <v>384</v>
      </c>
      <c r="G141" s="63" t="s">
        <v>270</v>
      </c>
      <c r="H141" s="64" t="s">
        <v>213</v>
      </c>
      <c r="I141" s="57">
        <v>1002</v>
      </c>
      <c r="J141" s="65">
        <v>1072</v>
      </c>
      <c r="K141" s="57" t="s">
        <v>26</v>
      </c>
      <c r="L141" s="66">
        <v>37.542005597014928</v>
      </c>
      <c r="M141" s="66">
        <f t="shared" si="11"/>
        <v>40245.030000000006</v>
      </c>
      <c r="N141" s="84" t="s">
        <v>12</v>
      </c>
      <c r="O141" s="67">
        <v>45474</v>
      </c>
      <c r="P141" s="67">
        <v>45504</v>
      </c>
      <c r="Q141" s="64" t="s">
        <v>481</v>
      </c>
      <c r="R141" s="67">
        <v>45504</v>
      </c>
      <c r="S141" s="65">
        <f t="shared" si="12"/>
        <v>1072</v>
      </c>
      <c r="T141" s="66">
        <v>30</v>
      </c>
      <c r="U141" s="66">
        <f t="shared" si="10"/>
        <v>32160</v>
      </c>
      <c r="V141" s="66"/>
      <c r="W141" s="89" t="s">
        <v>480</v>
      </c>
      <c r="X141" s="67">
        <v>45565</v>
      </c>
      <c r="Y141" s="66" t="s">
        <v>35</v>
      </c>
      <c r="Z141" s="66">
        <f t="shared" si="9"/>
        <v>-7.5420055970149278</v>
      </c>
      <c r="AA141" s="66">
        <f t="shared" si="9"/>
        <v>-8085.0300000000061</v>
      </c>
      <c r="AB141" s="68">
        <f t="shared" si="7"/>
        <v>-0.20089511673863836</v>
      </c>
      <c r="AC141" s="83"/>
      <c r="AD141" s="83"/>
      <c r="AE141" s="83"/>
      <c r="AF141" s="85"/>
      <c r="AG141" s="85"/>
      <c r="AH141" s="85"/>
      <c r="AI141" s="83"/>
      <c r="AJ141" s="83"/>
      <c r="AK141" s="83"/>
      <c r="AL141" s="83"/>
    </row>
    <row r="142" spans="1:38" s="76" customFormat="1" ht="24" x14ac:dyDescent="0.3">
      <c r="A142" s="57">
        <v>141</v>
      </c>
      <c r="B142" s="58" t="s">
        <v>476</v>
      </c>
      <c r="C142" s="67">
        <v>45474</v>
      </c>
      <c r="D142" s="60" t="s">
        <v>475</v>
      </c>
      <c r="E142" s="57" t="s">
        <v>385</v>
      </c>
      <c r="F142" s="57" t="s">
        <v>386</v>
      </c>
      <c r="G142" s="63" t="s">
        <v>271</v>
      </c>
      <c r="H142" s="64" t="s">
        <v>213</v>
      </c>
      <c r="I142" s="57">
        <v>1002</v>
      </c>
      <c r="J142" s="65">
        <v>496</v>
      </c>
      <c r="K142" s="57" t="s">
        <v>26</v>
      </c>
      <c r="L142" s="66">
        <v>38.900000000000006</v>
      </c>
      <c r="M142" s="66">
        <f t="shared" si="11"/>
        <v>19294.400000000001</v>
      </c>
      <c r="N142" s="84" t="s">
        <v>12</v>
      </c>
      <c r="O142" s="67">
        <v>45474</v>
      </c>
      <c r="P142" s="67">
        <v>45504</v>
      </c>
      <c r="Q142" s="64" t="s">
        <v>481</v>
      </c>
      <c r="R142" s="67">
        <v>45504</v>
      </c>
      <c r="S142" s="65">
        <f t="shared" si="12"/>
        <v>496</v>
      </c>
      <c r="T142" s="66"/>
      <c r="U142" s="66">
        <f t="shared" si="10"/>
        <v>0</v>
      </c>
      <c r="V142" s="66"/>
      <c r="W142" s="89"/>
      <c r="X142" s="67">
        <v>45565</v>
      </c>
      <c r="Y142" s="66" t="s">
        <v>35</v>
      </c>
      <c r="Z142" s="66">
        <f t="shared" si="9"/>
        <v>-38.900000000000006</v>
      </c>
      <c r="AA142" s="66">
        <f t="shared" si="9"/>
        <v>-19294.400000000001</v>
      </c>
      <c r="AB142" s="68">
        <f t="shared" si="7"/>
        <v>-1</v>
      </c>
      <c r="AC142" s="83"/>
      <c r="AD142" s="83"/>
      <c r="AE142" s="83"/>
      <c r="AF142" s="85"/>
      <c r="AG142" s="85"/>
      <c r="AH142" s="85"/>
      <c r="AI142" s="83"/>
      <c r="AJ142" s="83"/>
      <c r="AK142" s="83"/>
      <c r="AL142" s="83"/>
    </row>
    <row r="143" spans="1:38" s="76" customFormat="1" ht="24" x14ac:dyDescent="0.3">
      <c r="A143" s="57">
        <v>142</v>
      </c>
      <c r="B143" s="58" t="s">
        <v>476</v>
      </c>
      <c r="C143" s="67">
        <v>45474</v>
      </c>
      <c r="D143" s="60" t="s">
        <v>475</v>
      </c>
      <c r="E143" s="57" t="s">
        <v>387</v>
      </c>
      <c r="F143" s="57" t="s">
        <v>388</v>
      </c>
      <c r="G143" s="63" t="s">
        <v>272</v>
      </c>
      <c r="H143" s="64" t="s">
        <v>213</v>
      </c>
      <c r="I143" s="57">
        <v>1006</v>
      </c>
      <c r="J143" s="65">
        <v>147</v>
      </c>
      <c r="K143" s="57" t="s">
        <v>26</v>
      </c>
      <c r="L143" s="66">
        <v>59.556122448979593</v>
      </c>
      <c r="M143" s="66">
        <f t="shared" si="11"/>
        <v>8754.75</v>
      </c>
      <c r="N143" s="84" t="s">
        <v>12</v>
      </c>
      <c r="O143" s="67">
        <v>45474</v>
      </c>
      <c r="P143" s="67">
        <v>45504</v>
      </c>
      <c r="Q143" s="64" t="s">
        <v>481</v>
      </c>
      <c r="R143" s="67">
        <v>45504</v>
      </c>
      <c r="S143" s="65">
        <f t="shared" si="12"/>
        <v>147</v>
      </c>
      <c r="T143" s="66">
        <v>30</v>
      </c>
      <c r="U143" s="66">
        <f t="shared" si="10"/>
        <v>4410</v>
      </c>
      <c r="V143" s="66"/>
      <c r="W143" s="89" t="s">
        <v>480</v>
      </c>
      <c r="X143" s="67">
        <v>45565</v>
      </c>
      <c r="Y143" s="66" t="s">
        <v>35</v>
      </c>
      <c r="Z143" s="66">
        <f t="shared" si="9"/>
        <v>-29.556122448979593</v>
      </c>
      <c r="AA143" s="66">
        <f t="shared" si="9"/>
        <v>-4344.75</v>
      </c>
      <c r="AB143" s="68">
        <f t="shared" si="7"/>
        <v>-0.49627345155487024</v>
      </c>
      <c r="AC143" s="83"/>
      <c r="AD143" s="83"/>
      <c r="AE143" s="83"/>
      <c r="AF143" s="85"/>
      <c r="AG143" s="85"/>
      <c r="AH143" s="85"/>
      <c r="AI143" s="83"/>
      <c r="AJ143" s="83"/>
      <c r="AK143" s="83"/>
      <c r="AL143" s="83"/>
    </row>
    <row r="144" spans="1:38" s="76" customFormat="1" ht="24" x14ac:dyDescent="0.3">
      <c r="A144" s="57">
        <v>143</v>
      </c>
      <c r="B144" s="58" t="s">
        <v>476</v>
      </c>
      <c r="C144" s="67">
        <v>45474</v>
      </c>
      <c r="D144" s="60" t="s">
        <v>475</v>
      </c>
      <c r="E144" s="57" t="s">
        <v>389</v>
      </c>
      <c r="F144" s="57" t="s">
        <v>390</v>
      </c>
      <c r="G144" s="63" t="s">
        <v>273</v>
      </c>
      <c r="H144" s="64" t="s">
        <v>213</v>
      </c>
      <c r="I144" s="57">
        <v>1006</v>
      </c>
      <c r="J144" s="65">
        <v>9275</v>
      </c>
      <c r="K144" s="57" t="s">
        <v>26</v>
      </c>
      <c r="L144" s="66">
        <v>28.559321832884098</v>
      </c>
      <c r="M144" s="66">
        <f t="shared" si="11"/>
        <v>264887.71000000002</v>
      </c>
      <c r="N144" s="84" t="s">
        <v>12</v>
      </c>
      <c r="O144" s="67">
        <v>45474</v>
      </c>
      <c r="P144" s="67">
        <v>45504</v>
      </c>
      <c r="Q144" s="64" t="s">
        <v>481</v>
      </c>
      <c r="R144" s="67">
        <v>45504</v>
      </c>
      <c r="S144" s="65">
        <f t="shared" si="12"/>
        <v>9275</v>
      </c>
      <c r="T144" s="66">
        <v>35.559321832884102</v>
      </c>
      <c r="U144" s="66">
        <f t="shared" si="10"/>
        <v>329812.71000000002</v>
      </c>
      <c r="V144" s="66"/>
      <c r="W144" s="89" t="s">
        <v>479</v>
      </c>
      <c r="X144" s="67">
        <v>45565</v>
      </c>
      <c r="Y144" s="66" t="s">
        <v>35</v>
      </c>
      <c r="Z144" s="66">
        <f t="shared" si="9"/>
        <v>7.0000000000000036</v>
      </c>
      <c r="AA144" s="66">
        <f t="shared" si="9"/>
        <v>64925</v>
      </c>
      <c r="AB144" s="68">
        <f t="shared" si="7"/>
        <v>0.24510385929192413</v>
      </c>
      <c r="AC144" s="83"/>
      <c r="AD144" s="83"/>
      <c r="AE144" s="83"/>
      <c r="AF144" s="85"/>
      <c r="AG144" s="85"/>
      <c r="AH144" s="85"/>
      <c r="AI144" s="83"/>
      <c r="AJ144" s="83"/>
      <c r="AK144" s="83"/>
      <c r="AL144" s="83"/>
    </row>
    <row r="145" spans="1:38" s="76" customFormat="1" ht="24" x14ac:dyDescent="0.3">
      <c r="A145" s="57">
        <v>144</v>
      </c>
      <c r="B145" s="58" t="s">
        <v>476</v>
      </c>
      <c r="C145" s="67">
        <v>45474</v>
      </c>
      <c r="D145" s="60" t="s">
        <v>475</v>
      </c>
      <c r="E145" s="57" t="s">
        <v>391</v>
      </c>
      <c r="F145" s="57" t="s">
        <v>392</v>
      </c>
      <c r="G145" s="63" t="s">
        <v>274</v>
      </c>
      <c r="H145" s="64" t="s">
        <v>213</v>
      </c>
      <c r="I145" s="57">
        <v>1006</v>
      </c>
      <c r="J145" s="65">
        <v>220</v>
      </c>
      <c r="K145" s="57" t="s">
        <v>26</v>
      </c>
      <c r="L145" s="66">
        <v>34.491500000000002</v>
      </c>
      <c r="M145" s="66">
        <f t="shared" si="11"/>
        <v>7588.13</v>
      </c>
      <c r="N145" s="84" t="s">
        <v>12</v>
      </c>
      <c r="O145" s="67">
        <v>45474</v>
      </c>
      <c r="P145" s="67">
        <v>45504</v>
      </c>
      <c r="Q145" s="64" t="s">
        <v>481</v>
      </c>
      <c r="R145" s="67">
        <v>45504</v>
      </c>
      <c r="S145" s="65">
        <f t="shared" si="12"/>
        <v>220</v>
      </c>
      <c r="T145" s="66">
        <v>42</v>
      </c>
      <c r="U145" s="66">
        <f t="shared" si="10"/>
        <v>9240</v>
      </c>
      <c r="V145" s="66"/>
      <c r="W145" s="89" t="s">
        <v>479</v>
      </c>
      <c r="X145" s="67">
        <v>45565</v>
      </c>
      <c r="Y145" s="66" t="s">
        <v>35</v>
      </c>
      <c r="Z145" s="66">
        <f t="shared" ref="Z145:AA193" si="13">T145-L145</f>
        <v>7.508499999999998</v>
      </c>
      <c r="AA145" s="66">
        <f t="shared" si="13"/>
        <v>1651.87</v>
      </c>
      <c r="AB145" s="68">
        <f t="shared" si="7"/>
        <v>0.21769131525158358</v>
      </c>
      <c r="AC145" s="83"/>
      <c r="AD145" s="83"/>
      <c r="AE145" s="83"/>
      <c r="AF145" s="85"/>
      <c r="AG145" s="85"/>
      <c r="AH145" s="85"/>
      <c r="AI145" s="83"/>
      <c r="AJ145" s="83"/>
      <c r="AK145" s="83"/>
      <c r="AL145" s="83"/>
    </row>
    <row r="146" spans="1:38" s="76" customFormat="1" ht="24" x14ac:dyDescent="0.3">
      <c r="A146" s="57">
        <v>145</v>
      </c>
      <c r="B146" s="58" t="s">
        <v>476</v>
      </c>
      <c r="C146" s="67">
        <v>45474</v>
      </c>
      <c r="D146" s="60" t="s">
        <v>475</v>
      </c>
      <c r="E146" s="57" t="s">
        <v>393</v>
      </c>
      <c r="F146" s="57" t="s">
        <v>394</v>
      </c>
      <c r="G146" s="63" t="s">
        <v>275</v>
      </c>
      <c r="H146" s="64" t="s">
        <v>213</v>
      </c>
      <c r="I146" s="57">
        <v>1006</v>
      </c>
      <c r="J146" s="65">
        <v>5021.5</v>
      </c>
      <c r="K146" s="57" t="s">
        <v>26</v>
      </c>
      <c r="L146" s="66">
        <v>30.929011251618043</v>
      </c>
      <c r="M146" s="66">
        <f t="shared" si="11"/>
        <v>155310.03</v>
      </c>
      <c r="N146" s="84" t="s">
        <v>12</v>
      </c>
      <c r="O146" s="67">
        <v>45474</v>
      </c>
      <c r="P146" s="67">
        <v>45504</v>
      </c>
      <c r="Q146" s="64" t="s">
        <v>481</v>
      </c>
      <c r="R146" s="67">
        <v>45504</v>
      </c>
      <c r="S146" s="65">
        <f t="shared" si="12"/>
        <v>5021.5</v>
      </c>
      <c r="T146" s="66">
        <v>42</v>
      </c>
      <c r="U146" s="66">
        <f t="shared" si="10"/>
        <v>210903</v>
      </c>
      <c r="V146" s="66"/>
      <c r="W146" s="89" t="s">
        <v>479</v>
      </c>
      <c r="X146" s="67">
        <v>45565</v>
      </c>
      <c r="Y146" s="66" t="s">
        <v>35</v>
      </c>
      <c r="Z146" s="66">
        <f t="shared" si="13"/>
        <v>11.070988748381957</v>
      </c>
      <c r="AA146" s="66">
        <f t="shared" si="13"/>
        <v>55592.97</v>
      </c>
      <c r="AB146" s="68">
        <f t="shared" si="7"/>
        <v>0.35794835658714375</v>
      </c>
      <c r="AC146" s="83"/>
      <c r="AD146" s="83"/>
      <c r="AE146" s="83"/>
      <c r="AF146" s="85"/>
      <c r="AG146" s="85"/>
      <c r="AH146" s="85"/>
      <c r="AI146" s="83"/>
      <c r="AJ146" s="83"/>
      <c r="AK146" s="83"/>
      <c r="AL146" s="83"/>
    </row>
    <row r="147" spans="1:38" s="76" customFormat="1" ht="24" x14ac:dyDescent="0.3">
      <c r="A147" s="57">
        <v>146</v>
      </c>
      <c r="B147" s="58" t="s">
        <v>476</v>
      </c>
      <c r="C147" s="67">
        <v>45474</v>
      </c>
      <c r="D147" s="60" t="s">
        <v>475</v>
      </c>
      <c r="E147" s="57" t="s">
        <v>395</v>
      </c>
      <c r="F147" s="57" t="s">
        <v>396</v>
      </c>
      <c r="G147" s="63" t="s">
        <v>276</v>
      </c>
      <c r="H147" s="64" t="s">
        <v>213</v>
      </c>
      <c r="I147" s="57">
        <v>1006</v>
      </c>
      <c r="J147" s="65">
        <v>201.5</v>
      </c>
      <c r="K147" s="57" t="s">
        <v>26</v>
      </c>
      <c r="L147" s="66">
        <v>20.762732055991261</v>
      </c>
      <c r="M147" s="66">
        <f t="shared" si="11"/>
        <v>4183.690509282239</v>
      </c>
      <c r="N147" s="84" t="s">
        <v>12</v>
      </c>
      <c r="O147" s="67">
        <v>45474</v>
      </c>
      <c r="P147" s="67">
        <v>45504</v>
      </c>
      <c r="Q147" s="64" t="s">
        <v>481</v>
      </c>
      <c r="R147" s="67">
        <v>45504</v>
      </c>
      <c r="S147" s="65">
        <f t="shared" si="12"/>
        <v>201.5</v>
      </c>
      <c r="T147" s="66">
        <v>26</v>
      </c>
      <c r="U147" s="66">
        <f t="shared" si="10"/>
        <v>5239</v>
      </c>
      <c r="V147" s="66"/>
      <c r="W147" s="89" t="s">
        <v>480</v>
      </c>
      <c r="X147" s="67">
        <v>45565</v>
      </c>
      <c r="Y147" s="66" t="s">
        <v>35</v>
      </c>
      <c r="Z147" s="66">
        <f t="shared" si="13"/>
        <v>5.2372679440087389</v>
      </c>
      <c r="AA147" s="66">
        <f t="shared" si="13"/>
        <v>1055.309490717761</v>
      </c>
      <c r="AB147" s="68">
        <f t="shared" si="7"/>
        <v>0.25224368016142074</v>
      </c>
      <c r="AC147" s="83"/>
      <c r="AD147" s="83"/>
      <c r="AE147" s="83"/>
      <c r="AF147" s="85"/>
      <c r="AG147" s="85"/>
      <c r="AH147" s="85"/>
      <c r="AI147" s="83"/>
      <c r="AJ147" s="83"/>
      <c r="AK147" s="83"/>
      <c r="AL147" s="83"/>
    </row>
    <row r="148" spans="1:38" s="76" customFormat="1" ht="24" x14ac:dyDescent="0.3">
      <c r="A148" s="57">
        <v>147</v>
      </c>
      <c r="B148" s="58" t="s">
        <v>476</v>
      </c>
      <c r="C148" s="67">
        <v>45474</v>
      </c>
      <c r="D148" s="60" t="s">
        <v>475</v>
      </c>
      <c r="E148" s="57" t="s">
        <v>397</v>
      </c>
      <c r="F148" s="57" t="s">
        <v>398</v>
      </c>
      <c r="G148" s="63" t="s">
        <v>277</v>
      </c>
      <c r="H148" s="64" t="s">
        <v>213</v>
      </c>
      <c r="I148" s="57">
        <v>1006</v>
      </c>
      <c r="J148" s="65">
        <v>282.80500000000001</v>
      </c>
      <c r="K148" s="57" t="s">
        <v>170</v>
      </c>
      <c r="L148" s="66">
        <v>773.50117572178704</v>
      </c>
      <c r="M148" s="66">
        <f t="shared" si="11"/>
        <v>218750</v>
      </c>
      <c r="N148" s="84" t="s">
        <v>12</v>
      </c>
      <c r="O148" s="67">
        <v>45474</v>
      </c>
      <c r="P148" s="67">
        <v>45504</v>
      </c>
      <c r="Q148" s="64" t="s">
        <v>481</v>
      </c>
      <c r="R148" s="67">
        <v>45504</v>
      </c>
      <c r="S148" s="65">
        <f t="shared" si="12"/>
        <v>282.80500000000001</v>
      </c>
      <c r="T148" s="66">
        <v>835</v>
      </c>
      <c r="U148" s="66">
        <f t="shared" si="10"/>
        <v>236142.17500000002</v>
      </c>
      <c r="V148" s="66"/>
      <c r="W148" s="89" t="s">
        <v>479</v>
      </c>
      <c r="X148" s="67">
        <v>45565</v>
      </c>
      <c r="Y148" s="66" t="s">
        <v>35</v>
      </c>
      <c r="Z148" s="66">
        <f t="shared" si="13"/>
        <v>61.498824278212965</v>
      </c>
      <c r="AA148" s="66">
        <f t="shared" si="13"/>
        <v>17392.175000000017</v>
      </c>
      <c r="AB148" s="68">
        <f t="shared" si="7"/>
        <v>7.9507085714285886E-2</v>
      </c>
      <c r="AC148" s="83"/>
      <c r="AD148" s="83"/>
      <c r="AE148" s="83"/>
      <c r="AF148" s="85"/>
      <c r="AG148" s="85"/>
      <c r="AH148" s="85"/>
      <c r="AI148" s="83"/>
      <c r="AJ148" s="83"/>
      <c r="AK148" s="83"/>
      <c r="AL148" s="83"/>
    </row>
    <row r="149" spans="1:38" s="76" customFormat="1" ht="24" x14ac:dyDescent="0.3">
      <c r="A149" s="57">
        <v>148</v>
      </c>
      <c r="B149" s="58" t="s">
        <v>476</v>
      </c>
      <c r="C149" s="67">
        <v>45474</v>
      </c>
      <c r="D149" s="60" t="s">
        <v>475</v>
      </c>
      <c r="E149" s="57" t="s">
        <v>399</v>
      </c>
      <c r="F149" s="57" t="s">
        <v>400</v>
      </c>
      <c r="G149" s="63" t="s">
        <v>278</v>
      </c>
      <c r="H149" s="64" t="s">
        <v>213</v>
      </c>
      <c r="I149" s="57">
        <v>1006</v>
      </c>
      <c r="J149" s="65">
        <v>169.79300000000001</v>
      </c>
      <c r="K149" s="57" t="s">
        <v>170</v>
      </c>
      <c r="L149" s="66">
        <v>84.542354514025902</v>
      </c>
      <c r="M149" s="66">
        <f t="shared" si="11"/>
        <v>14354.7</v>
      </c>
      <c r="N149" s="84" t="s">
        <v>12</v>
      </c>
      <c r="O149" s="67">
        <v>45474</v>
      </c>
      <c r="P149" s="67">
        <v>45504</v>
      </c>
      <c r="Q149" s="64" t="s">
        <v>481</v>
      </c>
      <c r="R149" s="67">
        <v>45504</v>
      </c>
      <c r="S149" s="65">
        <f t="shared" si="12"/>
        <v>169.79300000000001</v>
      </c>
      <c r="T149" s="66">
        <v>45</v>
      </c>
      <c r="U149" s="66">
        <f t="shared" si="10"/>
        <v>7640.6850000000004</v>
      </c>
      <c r="V149" s="66"/>
      <c r="W149" s="89" t="s">
        <v>480</v>
      </c>
      <c r="X149" s="67">
        <v>45565</v>
      </c>
      <c r="Y149" s="66" t="s">
        <v>35</v>
      </c>
      <c r="Z149" s="66">
        <f t="shared" si="13"/>
        <v>-39.542354514025902</v>
      </c>
      <c r="AA149" s="66">
        <f t="shared" si="13"/>
        <v>-6714.0150000000003</v>
      </c>
      <c r="AB149" s="68">
        <f t="shared" si="7"/>
        <v>-0.46772241844134677</v>
      </c>
      <c r="AC149" s="83"/>
      <c r="AD149" s="83"/>
      <c r="AE149" s="83"/>
      <c r="AF149" s="85"/>
      <c r="AG149" s="85"/>
      <c r="AH149" s="85"/>
      <c r="AI149" s="83"/>
      <c r="AJ149" s="83"/>
      <c r="AK149" s="83"/>
      <c r="AL149" s="83"/>
    </row>
    <row r="150" spans="1:38" s="76" customFormat="1" ht="24" x14ac:dyDescent="0.3">
      <c r="A150" s="57">
        <v>149</v>
      </c>
      <c r="B150" s="58" t="s">
        <v>476</v>
      </c>
      <c r="C150" s="67">
        <v>45474</v>
      </c>
      <c r="D150" s="60" t="s">
        <v>475</v>
      </c>
      <c r="E150" s="57" t="s">
        <v>401</v>
      </c>
      <c r="F150" s="57" t="s">
        <v>402</v>
      </c>
      <c r="G150" s="63" t="s">
        <v>279</v>
      </c>
      <c r="H150" s="64" t="s">
        <v>213</v>
      </c>
      <c r="I150" s="57">
        <v>1006</v>
      </c>
      <c r="J150" s="65">
        <v>11.679</v>
      </c>
      <c r="K150" s="57" t="s">
        <v>170</v>
      </c>
      <c r="L150" s="66">
        <v>104.19727716414077</v>
      </c>
      <c r="M150" s="66">
        <f t="shared" si="11"/>
        <v>1216.92</v>
      </c>
      <c r="N150" s="84" t="s">
        <v>12</v>
      </c>
      <c r="O150" s="67">
        <v>45474</v>
      </c>
      <c r="P150" s="67">
        <v>45504</v>
      </c>
      <c r="Q150" s="64" t="s">
        <v>481</v>
      </c>
      <c r="R150" s="67">
        <v>45504</v>
      </c>
      <c r="S150" s="65">
        <f t="shared" si="12"/>
        <v>11.679</v>
      </c>
      <c r="T150" s="66">
        <v>82</v>
      </c>
      <c r="U150" s="66">
        <f t="shared" si="10"/>
        <v>957.678</v>
      </c>
      <c r="V150" s="66"/>
      <c r="W150" s="89" t="s">
        <v>480</v>
      </c>
      <c r="X150" s="67">
        <v>45565</v>
      </c>
      <c r="Y150" s="66" t="s">
        <v>35</v>
      </c>
      <c r="Z150" s="66">
        <f t="shared" si="13"/>
        <v>-22.197277164140772</v>
      </c>
      <c r="AA150" s="66">
        <f t="shared" si="13"/>
        <v>-259.24200000000008</v>
      </c>
      <c r="AB150" s="68">
        <f t="shared" si="7"/>
        <v>-0.21303125924465049</v>
      </c>
      <c r="AC150" s="83"/>
      <c r="AD150" s="83"/>
      <c r="AE150" s="83"/>
      <c r="AF150" s="85"/>
      <c r="AG150" s="85"/>
      <c r="AH150" s="85"/>
      <c r="AI150" s="83"/>
      <c r="AJ150" s="83"/>
      <c r="AK150" s="83"/>
      <c r="AL150" s="83"/>
    </row>
    <row r="151" spans="1:38" s="76" customFormat="1" ht="24" x14ac:dyDescent="0.3">
      <c r="A151" s="57">
        <v>150</v>
      </c>
      <c r="B151" s="58" t="s">
        <v>476</v>
      </c>
      <c r="C151" s="67">
        <v>45474</v>
      </c>
      <c r="D151" s="60" t="s">
        <v>475</v>
      </c>
      <c r="E151" s="57" t="s">
        <v>403</v>
      </c>
      <c r="F151" s="57" t="s">
        <v>404</v>
      </c>
      <c r="G151" s="63" t="s">
        <v>280</v>
      </c>
      <c r="H151" s="64" t="s">
        <v>213</v>
      </c>
      <c r="I151" s="57">
        <v>1006</v>
      </c>
      <c r="J151" s="65">
        <v>36.429000000000002</v>
      </c>
      <c r="K151" s="57" t="s">
        <v>170</v>
      </c>
      <c r="L151" s="66">
        <v>528.35378407312851</v>
      </c>
      <c r="M151" s="66">
        <f t="shared" si="11"/>
        <v>19247.399999999998</v>
      </c>
      <c r="N151" s="84" t="s">
        <v>12</v>
      </c>
      <c r="O151" s="67">
        <v>45474</v>
      </c>
      <c r="P151" s="67">
        <v>45504</v>
      </c>
      <c r="Q151" s="64" t="s">
        <v>481</v>
      </c>
      <c r="R151" s="67">
        <v>45504</v>
      </c>
      <c r="S151" s="65">
        <f t="shared" si="12"/>
        <v>36.429000000000002</v>
      </c>
      <c r="T151" s="66">
        <v>735</v>
      </c>
      <c r="U151" s="66">
        <f t="shared" si="10"/>
        <v>26775.315000000002</v>
      </c>
      <c r="V151" s="66"/>
      <c r="W151" s="89" t="s">
        <v>479</v>
      </c>
      <c r="X151" s="67">
        <v>45565</v>
      </c>
      <c r="Y151" s="66" t="s">
        <v>35</v>
      </c>
      <c r="Z151" s="66">
        <f t="shared" si="13"/>
        <v>206.64621592687149</v>
      </c>
      <c r="AA151" s="66">
        <f t="shared" si="13"/>
        <v>7527.9150000000045</v>
      </c>
      <c r="AB151" s="68">
        <f t="shared" si="7"/>
        <v>0.39111334517908913</v>
      </c>
      <c r="AC151" s="83"/>
      <c r="AD151" s="83"/>
      <c r="AE151" s="83"/>
      <c r="AF151" s="85"/>
      <c r="AG151" s="85"/>
      <c r="AH151" s="85"/>
      <c r="AI151" s="83"/>
      <c r="AJ151" s="83"/>
      <c r="AK151" s="83"/>
      <c r="AL151" s="83"/>
    </row>
    <row r="152" spans="1:38" s="76" customFormat="1" ht="24" x14ac:dyDescent="0.3">
      <c r="A152" s="57">
        <v>151</v>
      </c>
      <c r="B152" s="58" t="s">
        <v>476</v>
      </c>
      <c r="C152" s="67">
        <v>45474</v>
      </c>
      <c r="D152" s="60" t="s">
        <v>475</v>
      </c>
      <c r="E152" s="57" t="s">
        <v>405</v>
      </c>
      <c r="F152" s="57" t="s">
        <v>406</v>
      </c>
      <c r="G152" s="63" t="s">
        <v>281</v>
      </c>
      <c r="H152" s="64" t="s">
        <v>213</v>
      </c>
      <c r="I152" s="57">
        <v>1042</v>
      </c>
      <c r="J152" s="65">
        <v>2470</v>
      </c>
      <c r="K152" s="57" t="s">
        <v>26</v>
      </c>
      <c r="L152" s="66">
        <v>92.231684210526325</v>
      </c>
      <c r="M152" s="66">
        <f t="shared" si="11"/>
        <v>227812.26</v>
      </c>
      <c r="N152" s="84" t="s">
        <v>12</v>
      </c>
      <c r="O152" s="67">
        <v>45474</v>
      </c>
      <c r="P152" s="67">
        <v>45504</v>
      </c>
      <c r="Q152" s="64" t="s">
        <v>481</v>
      </c>
      <c r="R152" s="67">
        <v>45504</v>
      </c>
      <c r="S152" s="65">
        <f t="shared" si="12"/>
        <v>2470</v>
      </c>
      <c r="T152" s="66"/>
      <c r="U152" s="66"/>
      <c r="V152" s="66"/>
      <c r="W152" s="89"/>
      <c r="X152" s="67">
        <v>45565</v>
      </c>
      <c r="Y152" s="66" t="s">
        <v>35</v>
      </c>
      <c r="Z152" s="66">
        <f t="shared" si="13"/>
        <v>-92.231684210526325</v>
      </c>
      <c r="AA152" s="66">
        <f t="shared" si="13"/>
        <v>-227812.26</v>
      </c>
      <c r="AB152" s="68">
        <f t="shared" si="7"/>
        <v>-1</v>
      </c>
      <c r="AC152" s="83"/>
      <c r="AD152" s="83"/>
      <c r="AE152" s="83"/>
      <c r="AF152" s="85"/>
      <c r="AG152" s="85"/>
      <c r="AH152" s="85"/>
      <c r="AI152" s="83"/>
      <c r="AJ152" s="83"/>
      <c r="AK152" s="83"/>
      <c r="AL152" s="83"/>
    </row>
    <row r="153" spans="1:38" s="76" customFormat="1" ht="24" x14ac:dyDescent="0.3">
      <c r="A153" s="57">
        <v>152</v>
      </c>
      <c r="B153" s="58" t="s">
        <v>476</v>
      </c>
      <c r="C153" s="67">
        <v>45474</v>
      </c>
      <c r="D153" s="60" t="s">
        <v>475</v>
      </c>
      <c r="E153" s="57" t="s">
        <v>407</v>
      </c>
      <c r="F153" s="57" t="s">
        <v>408</v>
      </c>
      <c r="G153" s="63" t="s">
        <v>282</v>
      </c>
      <c r="H153" s="64" t="s">
        <v>213</v>
      </c>
      <c r="I153" s="57">
        <v>1007</v>
      </c>
      <c r="J153" s="65">
        <v>87</v>
      </c>
      <c r="K153" s="57" t="s">
        <v>26</v>
      </c>
      <c r="L153" s="66">
        <v>38.559540229885059</v>
      </c>
      <c r="M153" s="66">
        <f t="shared" si="11"/>
        <v>3354.6800000000003</v>
      </c>
      <c r="N153" s="84" t="s">
        <v>12</v>
      </c>
      <c r="O153" s="67">
        <v>45474</v>
      </c>
      <c r="P153" s="67">
        <v>45504</v>
      </c>
      <c r="Q153" s="64" t="s">
        <v>481</v>
      </c>
      <c r="R153" s="67">
        <v>45504</v>
      </c>
      <c r="S153" s="65">
        <f t="shared" si="12"/>
        <v>87</v>
      </c>
      <c r="T153" s="66"/>
      <c r="U153" s="66"/>
      <c r="V153" s="66"/>
      <c r="W153" s="89"/>
      <c r="X153" s="67">
        <v>45565</v>
      </c>
      <c r="Y153" s="66" t="s">
        <v>35</v>
      </c>
      <c r="Z153" s="66">
        <f t="shared" si="13"/>
        <v>-38.559540229885059</v>
      </c>
      <c r="AA153" s="66">
        <f t="shared" si="13"/>
        <v>-3354.6800000000003</v>
      </c>
      <c r="AB153" s="68">
        <f t="shared" si="7"/>
        <v>-1</v>
      </c>
      <c r="AC153" s="83"/>
      <c r="AD153" s="83"/>
      <c r="AE153" s="83"/>
      <c r="AF153" s="85"/>
      <c r="AG153" s="85"/>
      <c r="AH153" s="85"/>
      <c r="AI153" s="83"/>
      <c r="AJ153" s="83"/>
      <c r="AK153" s="83"/>
      <c r="AL153" s="83"/>
    </row>
    <row r="154" spans="1:38" s="98" customFormat="1" ht="24" x14ac:dyDescent="0.3">
      <c r="A154" s="57">
        <v>153</v>
      </c>
      <c r="B154" s="58" t="s">
        <v>476</v>
      </c>
      <c r="C154" s="67">
        <v>45474</v>
      </c>
      <c r="D154" s="60" t="s">
        <v>475</v>
      </c>
      <c r="E154" s="57" t="s">
        <v>409</v>
      </c>
      <c r="F154" s="57" t="s">
        <v>410</v>
      </c>
      <c r="G154" s="63" t="s">
        <v>283</v>
      </c>
      <c r="H154" s="64" t="s">
        <v>213</v>
      </c>
      <c r="I154" s="57">
        <v>1006</v>
      </c>
      <c r="J154" s="65">
        <v>13587.36</v>
      </c>
      <c r="K154" s="57" t="s">
        <v>26</v>
      </c>
      <c r="L154" s="66">
        <v>81.25</v>
      </c>
      <c r="M154" s="66">
        <f t="shared" si="11"/>
        <v>1103973</v>
      </c>
      <c r="N154" s="84" t="s">
        <v>12</v>
      </c>
      <c r="O154" s="67">
        <v>45474</v>
      </c>
      <c r="P154" s="67">
        <v>45504</v>
      </c>
      <c r="Q154" s="64" t="s">
        <v>481</v>
      </c>
      <c r="R154" s="67">
        <v>45504</v>
      </c>
      <c r="S154" s="65">
        <f t="shared" si="12"/>
        <v>13587.36</v>
      </c>
      <c r="T154" s="66"/>
      <c r="U154" s="66"/>
      <c r="V154" s="66"/>
      <c r="W154" s="89"/>
      <c r="X154" s="67">
        <v>45565</v>
      </c>
      <c r="Y154" s="66" t="s">
        <v>35</v>
      </c>
      <c r="Z154" s="66">
        <f t="shared" si="13"/>
        <v>-81.25</v>
      </c>
      <c r="AA154" s="66">
        <f t="shared" si="13"/>
        <v>-1103973</v>
      </c>
      <c r="AB154" s="68">
        <f t="shared" si="7"/>
        <v>-1</v>
      </c>
      <c r="AC154" s="94"/>
      <c r="AD154" s="94"/>
      <c r="AE154" s="94"/>
      <c r="AF154" s="99"/>
      <c r="AG154" s="99"/>
      <c r="AH154" s="99"/>
      <c r="AI154" s="94"/>
      <c r="AJ154" s="94"/>
      <c r="AK154" s="94"/>
      <c r="AL154" s="94"/>
    </row>
    <row r="155" spans="1:38" s="76" customFormat="1" ht="24" x14ac:dyDescent="0.3">
      <c r="A155" s="57">
        <v>154</v>
      </c>
      <c r="B155" s="58" t="s">
        <v>476</v>
      </c>
      <c r="C155" s="67">
        <v>45474</v>
      </c>
      <c r="D155" s="60" t="s">
        <v>475</v>
      </c>
      <c r="E155" s="57" t="s">
        <v>411</v>
      </c>
      <c r="F155" s="57" t="s">
        <v>412</v>
      </c>
      <c r="G155" s="63" t="s">
        <v>284</v>
      </c>
      <c r="H155" s="64" t="s">
        <v>213</v>
      </c>
      <c r="I155" s="57">
        <v>1003</v>
      </c>
      <c r="J155" s="65">
        <v>1099</v>
      </c>
      <c r="K155" s="57" t="s">
        <v>477</v>
      </c>
      <c r="L155" s="66">
        <v>57.57</v>
      </c>
      <c r="M155" s="66">
        <f t="shared" si="11"/>
        <v>63269.43</v>
      </c>
      <c r="N155" s="84" t="s">
        <v>12</v>
      </c>
      <c r="O155" s="67">
        <v>45474</v>
      </c>
      <c r="P155" s="67">
        <v>45504</v>
      </c>
      <c r="Q155" s="64" t="s">
        <v>481</v>
      </c>
      <c r="R155" s="67">
        <v>45504</v>
      </c>
      <c r="S155" s="65">
        <f t="shared" si="12"/>
        <v>1099</v>
      </c>
      <c r="T155" s="66">
        <v>46</v>
      </c>
      <c r="U155" s="66">
        <f t="shared" si="10"/>
        <v>50554</v>
      </c>
      <c r="V155" s="66"/>
      <c r="W155" s="89" t="s">
        <v>479</v>
      </c>
      <c r="X155" s="67">
        <v>45565</v>
      </c>
      <c r="Y155" s="66" t="s">
        <v>35</v>
      </c>
      <c r="Z155" s="66">
        <f t="shared" si="13"/>
        <v>-11.57</v>
      </c>
      <c r="AA155" s="66">
        <f t="shared" si="13"/>
        <v>-12715.43</v>
      </c>
      <c r="AB155" s="68">
        <f t="shared" si="7"/>
        <v>-0.20097272885183259</v>
      </c>
      <c r="AC155" s="83"/>
      <c r="AD155" s="83"/>
      <c r="AE155" s="83"/>
      <c r="AF155" s="85"/>
      <c r="AG155" s="85"/>
      <c r="AH155" s="85"/>
      <c r="AI155" s="83"/>
      <c r="AJ155" s="83"/>
      <c r="AK155" s="83"/>
      <c r="AL155" s="83"/>
    </row>
    <row r="156" spans="1:38" s="76" customFormat="1" ht="24" x14ac:dyDescent="0.3">
      <c r="A156" s="57">
        <v>155</v>
      </c>
      <c r="B156" s="58" t="s">
        <v>476</v>
      </c>
      <c r="C156" s="67">
        <v>45474</v>
      </c>
      <c r="D156" s="60" t="s">
        <v>475</v>
      </c>
      <c r="E156" s="57" t="s">
        <v>413</v>
      </c>
      <c r="F156" s="57" t="s">
        <v>414</v>
      </c>
      <c r="G156" s="63" t="s">
        <v>285</v>
      </c>
      <c r="H156" s="64" t="s">
        <v>213</v>
      </c>
      <c r="I156" s="57">
        <v>1003</v>
      </c>
      <c r="J156" s="65">
        <v>390</v>
      </c>
      <c r="K156" s="57" t="s">
        <v>477</v>
      </c>
      <c r="L156" s="66">
        <v>69.17</v>
      </c>
      <c r="M156" s="66">
        <f t="shared" si="11"/>
        <v>26976.3</v>
      </c>
      <c r="N156" s="84" t="s">
        <v>12</v>
      </c>
      <c r="O156" s="67">
        <v>45474</v>
      </c>
      <c r="P156" s="67">
        <v>45504</v>
      </c>
      <c r="Q156" s="64" t="s">
        <v>481</v>
      </c>
      <c r="R156" s="67">
        <v>45504</v>
      </c>
      <c r="S156" s="65">
        <f t="shared" si="12"/>
        <v>390</v>
      </c>
      <c r="T156" s="66">
        <v>49.5</v>
      </c>
      <c r="U156" s="66">
        <f t="shared" si="10"/>
        <v>19305</v>
      </c>
      <c r="V156" s="66"/>
      <c r="W156" s="89" t="s">
        <v>479</v>
      </c>
      <c r="X156" s="67">
        <v>45565</v>
      </c>
      <c r="Y156" s="66" t="s">
        <v>35</v>
      </c>
      <c r="Z156" s="66">
        <f t="shared" si="13"/>
        <v>-19.670000000000002</v>
      </c>
      <c r="AA156" s="66">
        <f t="shared" si="13"/>
        <v>-7671.2999999999993</v>
      </c>
      <c r="AB156" s="68">
        <f t="shared" si="7"/>
        <v>-0.28437183750180717</v>
      </c>
      <c r="AC156" s="83"/>
      <c r="AD156" s="83"/>
      <c r="AE156" s="83"/>
      <c r="AF156" s="85"/>
      <c r="AG156" s="85"/>
      <c r="AH156" s="85"/>
      <c r="AI156" s="83"/>
      <c r="AJ156" s="83"/>
      <c r="AK156" s="83"/>
      <c r="AL156" s="83"/>
    </row>
    <row r="157" spans="1:38" s="76" customFormat="1" ht="24" x14ac:dyDescent="0.3">
      <c r="A157" s="57">
        <v>156</v>
      </c>
      <c r="B157" s="58" t="s">
        <v>476</v>
      </c>
      <c r="C157" s="67">
        <v>45474</v>
      </c>
      <c r="D157" s="60" t="s">
        <v>475</v>
      </c>
      <c r="E157" s="57" t="s">
        <v>415</v>
      </c>
      <c r="F157" s="57" t="s">
        <v>416</v>
      </c>
      <c r="G157" s="63" t="s">
        <v>286</v>
      </c>
      <c r="H157" s="64" t="s">
        <v>213</v>
      </c>
      <c r="I157" s="57">
        <v>1003</v>
      </c>
      <c r="J157" s="65">
        <v>1372</v>
      </c>
      <c r="K157" s="57" t="s">
        <v>477</v>
      </c>
      <c r="L157" s="66">
        <v>82.38</v>
      </c>
      <c r="M157" s="66">
        <f t="shared" si="11"/>
        <v>113025.36</v>
      </c>
      <c r="N157" s="84" t="s">
        <v>12</v>
      </c>
      <c r="O157" s="67">
        <v>45474</v>
      </c>
      <c r="P157" s="67">
        <v>45504</v>
      </c>
      <c r="Q157" s="64" t="s">
        <v>481</v>
      </c>
      <c r="R157" s="67">
        <v>45504</v>
      </c>
      <c r="S157" s="65">
        <f t="shared" si="12"/>
        <v>1372</v>
      </c>
      <c r="T157" s="66">
        <v>58.5</v>
      </c>
      <c r="U157" s="66">
        <f t="shared" si="10"/>
        <v>80262</v>
      </c>
      <c r="V157" s="66"/>
      <c r="W157" s="89" t="s">
        <v>479</v>
      </c>
      <c r="X157" s="67">
        <v>45565</v>
      </c>
      <c r="Y157" s="66" t="s">
        <v>35</v>
      </c>
      <c r="Z157" s="66">
        <f t="shared" si="13"/>
        <v>-23.879999999999995</v>
      </c>
      <c r="AA157" s="66">
        <f t="shared" si="13"/>
        <v>-32763.360000000001</v>
      </c>
      <c r="AB157" s="68">
        <f t="shared" si="7"/>
        <v>-0.28987618353969402</v>
      </c>
      <c r="AC157" s="83"/>
      <c r="AD157" s="83"/>
      <c r="AE157" s="83"/>
      <c r="AF157" s="85"/>
      <c r="AG157" s="85"/>
      <c r="AH157" s="85"/>
      <c r="AI157" s="83"/>
      <c r="AJ157" s="83"/>
      <c r="AK157" s="83"/>
      <c r="AL157" s="83"/>
    </row>
    <row r="158" spans="1:38" s="76" customFormat="1" ht="24" x14ac:dyDescent="0.3">
      <c r="A158" s="57">
        <v>157</v>
      </c>
      <c r="B158" s="58" t="s">
        <v>476</v>
      </c>
      <c r="C158" s="67">
        <v>45474</v>
      </c>
      <c r="D158" s="60" t="s">
        <v>475</v>
      </c>
      <c r="E158" s="57" t="s">
        <v>415</v>
      </c>
      <c r="F158" s="57" t="s">
        <v>417</v>
      </c>
      <c r="G158" s="63" t="s">
        <v>286</v>
      </c>
      <c r="H158" s="64" t="s">
        <v>213</v>
      </c>
      <c r="I158" s="57">
        <v>1003</v>
      </c>
      <c r="J158" s="65">
        <v>1372</v>
      </c>
      <c r="K158" s="57" t="s">
        <v>477</v>
      </c>
      <c r="L158" s="66">
        <v>82.38</v>
      </c>
      <c r="M158" s="66">
        <f t="shared" si="11"/>
        <v>113025.36</v>
      </c>
      <c r="N158" s="84" t="s">
        <v>12</v>
      </c>
      <c r="O158" s="67">
        <v>45474</v>
      </c>
      <c r="P158" s="67">
        <v>45504</v>
      </c>
      <c r="Q158" s="64" t="s">
        <v>481</v>
      </c>
      <c r="R158" s="67">
        <v>45504</v>
      </c>
      <c r="S158" s="65">
        <f t="shared" si="12"/>
        <v>1372</v>
      </c>
      <c r="T158" s="66">
        <v>58.5</v>
      </c>
      <c r="U158" s="66">
        <f t="shared" si="10"/>
        <v>80262</v>
      </c>
      <c r="V158" s="66"/>
      <c r="W158" s="89" t="s">
        <v>479</v>
      </c>
      <c r="X158" s="67">
        <v>45565</v>
      </c>
      <c r="Y158" s="66" t="s">
        <v>35</v>
      </c>
      <c r="Z158" s="66">
        <f t="shared" si="13"/>
        <v>-23.879999999999995</v>
      </c>
      <c r="AA158" s="66">
        <f t="shared" si="13"/>
        <v>-32763.360000000001</v>
      </c>
      <c r="AB158" s="68">
        <f t="shared" si="7"/>
        <v>-0.28987618353969402</v>
      </c>
      <c r="AC158" s="83"/>
      <c r="AD158" s="83"/>
      <c r="AE158" s="83"/>
      <c r="AF158" s="85"/>
      <c r="AG158" s="85"/>
      <c r="AH158" s="85"/>
      <c r="AI158" s="83"/>
      <c r="AJ158" s="83"/>
      <c r="AK158" s="83"/>
      <c r="AL158" s="83"/>
    </row>
    <row r="159" spans="1:38" s="76" customFormat="1" ht="24" x14ac:dyDescent="0.3">
      <c r="A159" s="57">
        <v>158</v>
      </c>
      <c r="B159" s="58" t="s">
        <v>476</v>
      </c>
      <c r="C159" s="67">
        <v>45474</v>
      </c>
      <c r="D159" s="60" t="s">
        <v>475</v>
      </c>
      <c r="E159" s="57" t="s">
        <v>418</v>
      </c>
      <c r="F159" s="57" t="s">
        <v>419</v>
      </c>
      <c r="G159" s="63" t="s">
        <v>287</v>
      </c>
      <c r="H159" s="64" t="s">
        <v>213</v>
      </c>
      <c r="I159" s="57">
        <v>1003</v>
      </c>
      <c r="J159" s="65">
        <v>1312</v>
      </c>
      <c r="K159" s="57" t="s">
        <v>477</v>
      </c>
      <c r="L159" s="66">
        <v>76.25</v>
      </c>
      <c r="M159" s="66">
        <f t="shared" si="11"/>
        <v>100040</v>
      </c>
      <c r="N159" s="84" t="s">
        <v>12</v>
      </c>
      <c r="O159" s="67">
        <v>45474</v>
      </c>
      <c r="P159" s="67">
        <v>45504</v>
      </c>
      <c r="Q159" s="64" t="s">
        <v>481</v>
      </c>
      <c r="R159" s="67">
        <v>45504</v>
      </c>
      <c r="S159" s="65">
        <f t="shared" si="12"/>
        <v>1312</v>
      </c>
      <c r="T159" s="66">
        <v>54</v>
      </c>
      <c r="U159" s="66">
        <f t="shared" si="10"/>
        <v>70848</v>
      </c>
      <c r="V159" s="66"/>
      <c r="W159" s="89" t="s">
        <v>479</v>
      </c>
      <c r="X159" s="67">
        <v>45565</v>
      </c>
      <c r="Y159" s="66" t="s">
        <v>35</v>
      </c>
      <c r="Z159" s="66">
        <f t="shared" si="13"/>
        <v>-22.25</v>
      </c>
      <c r="AA159" s="66">
        <f t="shared" si="13"/>
        <v>-29192</v>
      </c>
      <c r="AB159" s="68">
        <f t="shared" si="7"/>
        <v>-0.29180327868852463</v>
      </c>
      <c r="AC159" s="83"/>
      <c r="AD159" s="83"/>
      <c r="AE159" s="83"/>
      <c r="AF159" s="85"/>
      <c r="AG159" s="85"/>
      <c r="AH159" s="85"/>
      <c r="AI159" s="83"/>
      <c r="AJ159" s="83"/>
      <c r="AK159" s="83"/>
      <c r="AL159" s="83"/>
    </row>
    <row r="160" spans="1:38" s="76" customFormat="1" ht="24" x14ac:dyDescent="0.3">
      <c r="A160" s="57">
        <v>159</v>
      </c>
      <c r="B160" s="58" t="s">
        <v>476</v>
      </c>
      <c r="C160" s="67">
        <v>45474</v>
      </c>
      <c r="D160" s="60" t="s">
        <v>475</v>
      </c>
      <c r="E160" s="57" t="s">
        <v>420</v>
      </c>
      <c r="F160" s="57" t="s">
        <v>421</v>
      </c>
      <c r="G160" s="63" t="s">
        <v>288</v>
      </c>
      <c r="H160" s="64" t="s">
        <v>213</v>
      </c>
      <c r="I160" s="57">
        <v>1003</v>
      </c>
      <c r="J160" s="65">
        <v>265</v>
      </c>
      <c r="K160" s="57" t="s">
        <v>477</v>
      </c>
      <c r="L160" s="66">
        <v>55.36</v>
      </c>
      <c r="M160" s="66">
        <f t="shared" si="11"/>
        <v>14670.4</v>
      </c>
      <c r="N160" s="84" t="s">
        <v>12</v>
      </c>
      <c r="O160" s="67">
        <v>45474</v>
      </c>
      <c r="P160" s="67">
        <v>45504</v>
      </c>
      <c r="Q160" s="64" t="s">
        <v>481</v>
      </c>
      <c r="R160" s="67">
        <v>45504</v>
      </c>
      <c r="S160" s="65">
        <f t="shared" si="12"/>
        <v>265</v>
      </c>
      <c r="T160" s="66">
        <v>41</v>
      </c>
      <c r="U160" s="66">
        <f t="shared" si="10"/>
        <v>10865</v>
      </c>
      <c r="V160" s="66"/>
      <c r="W160" s="89" t="s">
        <v>479</v>
      </c>
      <c r="X160" s="67">
        <v>45565</v>
      </c>
      <c r="Y160" s="66" t="s">
        <v>35</v>
      </c>
      <c r="Z160" s="66">
        <f t="shared" si="13"/>
        <v>-14.36</v>
      </c>
      <c r="AA160" s="66">
        <f t="shared" si="13"/>
        <v>-3805.3999999999996</v>
      </c>
      <c r="AB160" s="68">
        <f t="shared" si="7"/>
        <v>-0.25939306358381498</v>
      </c>
      <c r="AC160" s="83"/>
      <c r="AD160" s="83"/>
      <c r="AE160" s="83"/>
      <c r="AF160" s="85"/>
      <c r="AG160" s="85"/>
      <c r="AH160" s="85"/>
      <c r="AI160" s="83"/>
      <c r="AJ160" s="83"/>
      <c r="AK160" s="83"/>
      <c r="AL160" s="83"/>
    </row>
    <row r="161" spans="1:38" s="76" customFormat="1" ht="24" x14ac:dyDescent="0.3">
      <c r="A161" s="57">
        <v>160</v>
      </c>
      <c r="B161" s="58" t="s">
        <v>476</v>
      </c>
      <c r="C161" s="67">
        <v>45474</v>
      </c>
      <c r="D161" s="60" t="s">
        <v>475</v>
      </c>
      <c r="E161" s="57" t="s">
        <v>422</v>
      </c>
      <c r="F161" s="57" t="s">
        <v>423</v>
      </c>
      <c r="G161" s="63" t="s">
        <v>289</v>
      </c>
      <c r="H161" s="64" t="s">
        <v>213</v>
      </c>
      <c r="I161" s="57">
        <v>1003</v>
      </c>
      <c r="J161" s="65">
        <v>1027</v>
      </c>
      <c r="K161" s="57" t="s">
        <v>477</v>
      </c>
      <c r="L161" s="66">
        <v>55.36</v>
      </c>
      <c r="M161" s="66">
        <f t="shared" si="11"/>
        <v>56854.720000000001</v>
      </c>
      <c r="N161" s="84" t="s">
        <v>12</v>
      </c>
      <c r="O161" s="67">
        <v>45474</v>
      </c>
      <c r="P161" s="67">
        <v>45504</v>
      </c>
      <c r="Q161" s="64" t="s">
        <v>481</v>
      </c>
      <c r="R161" s="67">
        <v>45504</v>
      </c>
      <c r="S161" s="65">
        <f t="shared" si="12"/>
        <v>1027</v>
      </c>
      <c r="T161" s="66">
        <v>41</v>
      </c>
      <c r="U161" s="66">
        <f t="shared" si="10"/>
        <v>42107</v>
      </c>
      <c r="V161" s="66"/>
      <c r="W161" s="89" t="s">
        <v>479</v>
      </c>
      <c r="X161" s="67">
        <v>45565</v>
      </c>
      <c r="Y161" s="66" t="s">
        <v>35</v>
      </c>
      <c r="Z161" s="66">
        <f t="shared" si="13"/>
        <v>-14.36</v>
      </c>
      <c r="AA161" s="66">
        <f t="shared" si="13"/>
        <v>-14747.720000000001</v>
      </c>
      <c r="AB161" s="68">
        <f t="shared" si="7"/>
        <v>-0.25939306358381498</v>
      </c>
      <c r="AC161" s="83"/>
      <c r="AD161" s="83"/>
      <c r="AE161" s="83"/>
      <c r="AF161" s="85"/>
      <c r="AG161" s="85"/>
      <c r="AH161" s="85"/>
      <c r="AI161" s="83"/>
      <c r="AJ161" s="83"/>
      <c r="AK161" s="83"/>
      <c r="AL161" s="83"/>
    </row>
    <row r="162" spans="1:38" s="76" customFormat="1" ht="24" x14ac:dyDescent="0.3">
      <c r="A162" s="57">
        <v>161</v>
      </c>
      <c r="B162" s="58" t="s">
        <v>476</v>
      </c>
      <c r="C162" s="67">
        <v>45474</v>
      </c>
      <c r="D162" s="60" t="s">
        <v>475</v>
      </c>
      <c r="E162" s="57" t="s">
        <v>424</v>
      </c>
      <c r="F162" s="57" t="s">
        <v>425</v>
      </c>
      <c r="G162" s="63" t="s">
        <v>290</v>
      </c>
      <c r="H162" s="64" t="s">
        <v>213</v>
      </c>
      <c r="I162" s="57">
        <v>1003</v>
      </c>
      <c r="J162" s="65">
        <v>1311</v>
      </c>
      <c r="K162" s="57" t="s">
        <v>477</v>
      </c>
      <c r="L162" s="66">
        <v>55.36</v>
      </c>
      <c r="M162" s="66">
        <f t="shared" si="11"/>
        <v>72576.960000000006</v>
      </c>
      <c r="N162" s="84" t="s">
        <v>12</v>
      </c>
      <c r="O162" s="67">
        <v>45474</v>
      </c>
      <c r="P162" s="67">
        <v>45504</v>
      </c>
      <c r="Q162" s="64" t="s">
        <v>481</v>
      </c>
      <c r="R162" s="67">
        <v>45504</v>
      </c>
      <c r="S162" s="65">
        <f t="shared" si="12"/>
        <v>1311</v>
      </c>
      <c r="T162" s="66">
        <v>41</v>
      </c>
      <c r="U162" s="66">
        <f t="shared" si="10"/>
        <v>53751</v>
      </c>
      <c r="V162" s="66"/>
      <c r="W162" s="89" t="s">
        <v>479</v>
      </c>
      <c r="X162" s="67">
        <v>45565</v>
      </c>
      <c r="Y162" s="66" t="s">
        <v>35</v>
      </c>
      <c r="Z162" s="66">
        <f t="shared" si="13"/>
        <v>-14.36</v>
      </c>
      <c r="AA162" s="66">
        <f t="shared" si="13"/>
        <v>-18825.960000000006</v>
      </c>
      <c r="AB162" s="68">
        <f t="shared" ref="AB162:AB193" si="14">T162/L162-1</f>
        <v>-0.25939306358381498</v>
      </c>
      <c r="AC162" s="83"/>
      <c r="AD162" s="83"/>
      <c r="AE162" s="83"/>
      <c r="AF162" s="85"/>
      <c r="AG162" s="85"/>
      <c r="AH162" s="85"/>
      <c r="AI162" s="83"/>
      <c r="AJ162" s="83"/>
      <c r="AK162" s="83"/>
      <c r="AL162" s="83"/>
    </row>
    <row r="163" spans="1:38" s="76" customFormat="1" ht="24" x14ac:dyDescent="0.3">
      <c r="A163" s="57">
        <v>162</v>
      </c>
      <c r="B163" s="58" t="s">
        <v>476</v>
      </c>
      <c r="C163" s="67">
        <v>45474</v>
      </c>
      <c r="D163" s="60" t="s">
        <v>475</v>
      </c>
      <c r="E163" s="57" t="s">
        <v>426</v>
      </c>
      <c r="F163" s="57" t="s">
        <v>427</v>
      </c>
      <c r="G163" s="63" t="s">
        <v>291</v>
      </c>
      <c r="H163" s="64" t="s">
        <v>213</v>
      </c>
      <c r="I163" s="57">
        <v>1003</v>
      </c>
      <c r="J163" s="65">
        <v>359</v>
      </c>
      <c r="K163" s="57" t="s">
        <v>477</v>
      </c>
      <c r="L163" s="66">
        <v>65.67</v>
      </c>
      <c r="M163" s="66">
        <f t="shared" si="11"/>
        <v>23575.53</v>
      </c>
      <c r="N163" s="84" t="s">
        <v>12</v>
      </c>
      <c r="O163" s="67">
        <v>45474</v>
      </c>
      <c r="P163" s="67">
        <v>45504</v>
      </c>
      <c r="Q163" s="64" t="s">
        <v>481</v>
      </c>
      <c r="R163" s="67">
        <v>45504</v>
      </c>
      <c r="S163" s="65">
        <f t="shared" si="12"/>
        <v>359</v>
      </c>
      <c r="T163" s="66">
        <v>46.5</v>
      </c>
      <c r="U163" s="66">
        <f t="shared" si="10"/>
        <v>16693.5</v>
      </c>
      <c r="V163" s="66"/>
      <c r="W163" s="89" t="s">
        <v>479</v>
      </c>
      <c r="X163" s="67">
        <v>45565</v>
      </c>
      <c r="Y163" s="66" t="s">
        <v>35</v>
      </c>
      <c r="Z163" s="66">
        <f t="shared" si="13"/>
        <v>-19.170000000000002</v>
      </c>
      <c r="AA163" s="66">
        <f t="shared" si="13"/>
        <v>-6882.0299999999988</v>
      </c>
      <c r="AB163" s="68">
        <f t="shared" si="14"/>
        <v>-0.29191411603471906</v>
      </c>
      <c r="AC163" s="83"/>
      <c r="AD163" s="83"/>
      <c r="AE163" s="83"/>
      <c r="AF163" s="85"/>
      <c r="AG163" s="85"/>
      <c r="AH163" s="85"/>
      <c r="AI163" s="83"/>
      <c r="AJ163" s="83"/>
      <c r="AK163" s="83"/>
      <c r="AL163" s="83"/>
    </row>
    <row r="164" spans="1:38" s="76" customFormat="1" ht="24" x14ac:dyDescent="0.3">
      <c r="A164" s="57">
        <v>163</v>
      </c>
      <c r="B164" s="58" t="s">
        <v>476</v>
      </c>
      <c r="C164" s="67">
        <v>45474</v>
      </c>
      <c r="D164" s="60" t="s">
        <v>475</v>
      </c>
      <c r="E164" s="57" t="s">
        <v>428</v>
      </c>
      <c r="F164" s="57" t="s">
        <v>429</v>
      </c>
      <c r="G164" s="63" t="s">
        <v>292</v>
      </c>
      <c r="H164" s="64" t="s">
        <v>213</v>
      </c>
      <c r="I164" s="57">
        <v>1003</v>
      </c>
      <c r="J164" s="65">
        <v>181</v>
      </c>
      <c r="K164" s="57" t="s">
        <v>477</v>
      </c>
      <c r="L164" s="66">
        <v>72.94</v>
      </c>
      <c r="M164" s="66">
        <f t="shared" si="11"/>
        <v>13202.14</v>
      </c>
      <c r="N164" s="84" t="s">
        <v>12</v>
      </c>
      <c r="O164" s="67">
        <v>45474</v>
      </c>
      <c r="P164" s="67">
        <v>45504</v>
      </c>
      <c r="Q164" s="64" t="s">
        <v>481</v>
      </c>
      <c r="R164" s="67">
        <v>45504</v>
      </c>
      <c r="S164" s="65">
        <f t="shared" si="12"/>
        <v>181</v>
      </c>
      <c r="T164" s="66">
        <v>51.5</v>
      </c>
      <c r="U164" s="66">
        <f t="shared" si="10"/>
        <v>9321.5</v>
      </c>
      <c r="V164" s="66"/>
      <c r="W164" s="89" t="s">
        <v>479</v>
      </c>
      <c r="X164" s="67">
        <v>45565</v>
      </c>
      <c r="Y164" s="66" t="s">
        <v>35</v>
      </c>
      <c r="Z164" s="66">
        <f t="shared" si="13"/>
        <v>-21.439999999999998</v>
      </c>
      <c r="AA164" s="66">
        <f t="shared" si="13"/>
        <v>-3880.6399999999994</v>
      </c>
      <c r="AB164" s="68">
        <f t="shared" si="14"/>
        <v>-0.29394022484233617</v>
      </c>
      <c r="AC164" s="83"/>
      <c r="AD164" s="83"/>
      <c r="AE164" s="83"/>
      <c r="AF164" s="85"/>
      <c r="AG164" s="85"/>
      <c r="AH164" s="85"/>
      <c r="AI164" s="83"/>
      <c r="AJ164" s="83"/>
      <c r="AK164" s="83"/>
      <c r="AL164" s="83"/>
    </row>
    <row r="165" spans="1:38" s="76" customFormat="1" ht="24" x14ac:dyDescent="0.3">
      <c r="A165" s="57">
        <v>164</v>
      </c>
      <c r="B165" s="58" t="s">
        <v>476</v>
      </c>
      <c r="C165" s="67">
        <v>45474</v>
      </c>
      <c r="D165" s="60" t="s">
        <v>475</v>
      </c>
      <c r="E165" s="57" t="s">
        <v>430</v>
      </c>
      <c r="F165" s="57" t="s">
        <v>431</v>
      </c>
      <c r="G165" s="63" t="s">
        <v>293</v>
      </c>
      <c r="H165" s="64" t="s">
        <v>213</v>
      </c>
      <c r="I165" s="57">
        <v>1003</v>
      </c>
      <c r="J165" s="65">
        <v>403</v>
      </c>
      <c r="K165" s="57" t="s">
        <v>477</v>
      </c>
      <c r="L165" s="66">
        <v>49.1</v>
      </c>
      <c r="M165" s="66">
        <f t="shared" si="11"/>
        <v>19787.3</v>
      </c>
      <c r="N165" s="84" t="s">
        <v>12</v>
      </c>
      <c r="O165" s="67">
        <v>45474</v>
      </c>
      <c r="P165" s="67">
        <v>45504</v>
      </c>
      <c r="Q165" s="64" t="s">
        <v>481</v>
      </c>
      <c r="R165" s="67">
        <v>45504</v>
      </c>
      <c r="S165" s="65">
        <f t="shared" si="12"/>
        <v>403</v>
      </c>
      <c r="T165" s="66">
        <v>40</v>
      </c>
      <c r="U165" s="66">
        <f t="shared" si="10"/>
        <v>16120</v>
      </c>
      <c r="V165" s="66"/>
      <c r="W165" s="89" t="s">
        <v>479</v>
      </c>
      <c r="X165" s="67">
        <v>45565</v>
      </c>
      <c r="Y165" s="66" t="s">
        <v>35</v>
      </c>
      <c r="Z165" s="66">
        <f t="shared" si="13"/>
        <v>-9.1000000000000014</v>
      </c>
      <c r="AA165" s="66">
        <f t="shared" si="13"/>
        <v>-3667.2999999999993</v>
      </c>
      <c r="AB165" s="68">
        <f t="shared" si="14"/>
        <v>-0.18533604887983712</v>
      </c>
      <c r="AC165" s="83"/>
      <c r="AD165" s="83"/>
      <c r="AE165" s="83"/>
      <c r="AF165" s="85"/>
      <c r="AG165" s="85"/>
      <c r="AH165" s="85"/>
      <c r="AI165" s="83"/>
      <c r="AJ165" s="83"/>
      <c r="AK165" s="83"/>
      <c r="AL165" s="83"/>
    </row>
    <row r="166" spans="1:38" s="76" customFormat="1" ht="24" x14ac:dyDescent="0.3">
      <c r="A166" s="57">
        <v>165</v>
      </c>
      <c r="B166" s="58" t="s">
        <v>476</v>
      </c>
      <c r="C166" s="67">
        <v>45474</v>
      </c>
      <c r="D166" s="60" t="s">
        <v>475</v>
      </c>
      <c r="E166" s="57" t="s">
        <v>432</v>
      </c>
      <c r="F166" s="57" t="s">
        <v>433</v>
      </c>
      <c r="G166" s="63" t="s">
        <v>294</v>
      </c>
      <c r="H166" s="64" t="s">
        <v>213</v>
      </c>
      <c r="I166" s="57">
        <v>1003</v>
      </c>
      <c r="J166" s="65">
        <v>791</v>
      </c>
      <c r="K166" s="57" t="s">
        <v>477</v>
      </c>
      <c r="L166" s="66">
        <v>75.400000000000006</v>
      </c>
      <c r="M166" s="66">
        <f t="shared" si="11"/>
        <v>59641.4</v>
      </c>
      <c r="N166" s="84" t="s">
        <v>12</v>
      </c>
      <c r="O166" s="67">
        <v>45474</v>
      </c>
      <c r="P166" s="67">
        <v>45504</v>
      </c>
      <c r="Q166" s="64" t="s">
        <v>481</v>
      </c>
      <c r="R166" s="67">
        <v>45504</v>
      </c>
      <c r="S166" s="65">
        <f t="shared" si="12"/>
        <v>791</v>
      </c>
      <c r="T166" s="66">
        <v>53</v>
      </c>
      <c r="U166" s="66">
        <f t="shared" si="10"/>
        <v>41923</v>
      </c>
      <c r="V166" s="66"/>
      <c r="W166" s="89" t="s">
        <v>479</v>
      </c>
      <c r="X166" s="67">
        <v>45565</v>
      </c>
      <c r="Y166" s="66" t="s">
        <v>35</v>
      </c>
      <c r="Z166" s="66">
        <f t="shared" si="13"/>
        <v>-22.400000000000006</v>
      </c>
      <c r="AA166" s="66">
        <f t="shared" si="13"/>
        <v>-17718.400000000001</v>
      </c>
      <c r="AB166" s="68">
        <f t="shared" si="14"/>
        <v>-0.29708222811671092</v>
      </c>
      <c r="AC166" s="83"/>
      <c r="AD166" s="83"/>
      <c r="AE166" s="83"/>
      <c r="AF166" s="85"/>
      <c r="AG166" s="85"/>
      <c r="AH166" s="85"/>
      <c r="AI166" s="83"/>
      <c r="AJ166" s="83"/>
      <c r="AK166" s="83"/>
      <c r="AL166" s="83"/>
    </row>
    <row r="167" spans="1:38" s="76" customFormat="1" ht="24" x14ac:dyDescent="0.3">
      <c r="A167" s="57">
        <v>166</v>
      </c>
      <c r="B167" s="58" t="s">
        <v>476</v>
      </c>
      <c r="C167" s="67">
        <v>45474</v>
      </c>
      <c r="D167" s="60" t="s">
        <v>475</v>
      </c>
      <c r="E167" s="57" t="s">
        <v>434</v>
      </c>
      <c r="F167" s="57" t="s">
        <v>435</v>
      </c>
      <c r="G167" s="63" t="s">
        <v>295</v>
      </c>
      <c r="H167" s="64" t="s">
        <v>213</v>
      </c>
      <c r="I167" s="57">
        <v>1003</v>
      </c>
      <c r="J167" s="65">
        <v>588</v>
      </c>
      <c r="K167" s="57" t="s">
        <v>477</v>
      </c>
      <c r="L167" s="66">
        <v>48.1</v>
      </c>
      <c r="M167" s="66">
        <f t="shared" si="11"/>
        <v>28282.799999999999</v>
      </c>
      <c r="N167" s="84" t="s">
        <v>12</v>
      </c>
      <c r="O167" s="67">
        <v>45474</v>
      </c>
      <c r="P167" s="67">
        <v>45504</v>
      </c>
      <c r="Q167" s="64" t="s">
        <v>481</v>
      </c>
      <c r="R167" s="67">
        <v>45504</v>
      </c>
      <c r="S167" s="65">
        <f t="shared" si="12"/>
        <v>588</v>
      </c>
      <c r="T167" s="66">
        <v>40</v>
      </c>
      <c r="U167" s="66">
        <f t="shared" si="10"/>
        <v>23520</v>
      </c>
      <c r="V167" s="66"/>
      <c r="W167" s="89" t="s">
        <v>479</v>
      </c>
      <c r="X167" s="67">
        <v>45565</v>
      </c>
      <c r="Y167" s="66" t="s">
        <v>35</v>
      </c>
      <c r="Z167" s="66">
        <f t="shared" si="13"/>
        <v>-8.1000000000000014</v>
      </c>
      <c r="AA167" s="66">
        <f t="shared" si="13"/>
        <v>-4762.7999999999993</v>
      </c>
      <c r="AB167" s="68">
        <f t="shared" si="14"/>
        <v>-0.16839916839916846</v>
      </c>
      <c r="AC167" s="83"/>
      <c r="AD167" s="83"/>
      <c r="AE167" s="83"/>
      <c r="AF167" s="85"/>
      <c r="AG167" s="85"/>
      <c r="AH167" s="85"/>
      <c r="AI167" s="83"/>
      <c r="AJ167" s="83"/>
      <c r="AK167" s="83"/>
      <c r="AL167" s="83"/>
    </row>
    <row r="168" spans="1:38" s="76" customFormat="1" ht="24" x14ac:dyDescent="0.3">
      <c r="A168" s="57">
        <v>167</v>
      </c>
      <c r="B168" s="58" t="s">
        <v>476</v>
      </c>
      <c r="C168" s="67">
        <v>45474</v>
      </c>
      <c r="D168" s="60" t="s">
        <v>475</v>
      </c>
      <c r="E168" s="57" t="s">
        <v>436</v>
      </c>
      <c r="F168" s="57" t="s">
        <v>437</v>
      </c>
      <c r="G168" s="63" t="s">
        <v>296</v>
      </c>
      <c r="H168" s="64" t="s">
        <v>213</v>
      </c>
      <c r="I168" s="57">
        <v>1003</v>
      </c>
      <c r="J168" s="65">
        <v>347</v>
      </c>
      <c r="K168" s="57" t="s">
        <v>477</v>
      </c>
      <c r="L168" s="66">
        <v>67.12</v>
      </c>
      <c r="M168" s="66">
        <f t="shared" si="11"/>
        <v>23290.640000000003</v>
      </c>
      <c r="N168" s="84" t="s">
        <v>12</v>
      </c>
      <c r="O168" s="67">
        <v>45474</v>
      </c>
      <c r="P168" s="67">
        <v>45504</v>
      </c>
      <c r="Q168" s="64" t="s">
        <v>481</v>
      </c>
      <c r="R168" s="67">
        <v>45504</v>
      </c>
      <c r="S168" s="65">
        <f t="shared" si="12"/>
        <v>347</v>
      </c>
      <c r="T168" s="66">
        <v>47</v>
      </c>
      <c r="U168" s="66">
        <f t="shared" ref="U168:U193" si="15">T168*J168</f>
        <v>16309</v>
      </c>
      <c r="V168" s="66"/>
      <c r="W168" s="89" t="s">
        <v>479</v>
      </c>
      <c r="X168" s="67">
        <v>45565</v>
      </c>
      <c r="Y168" s="66" t="s">
        <v>35</v>
      </c>
      <c r="Z168" s="66">
        <f t="shared" si="13"/>
        <v>-20.120000000000005</v>
      </c>
      <c r="AA168" s="66">
        <f t="shared" si="13"/>
        <v>-6981.6400000000031</v>
      </c>
      <c r="AB168" s="68">
        <f t="shared" si="14"/>
        <v>-0.29976162097735404</v>
      </c>
      <c r="AC168" s="83"/>
      <c r="AD168" s="83"/>
      <c r="AE168" s="83"/>
      <c r="AF168" s="85"/>
      <c r="AG168" s="85"/>
      <c r="AH168" s="85"/>
      <c r="AI168" s="83"/>
      <c r="AJ168" s="83"/>
      <c r="AK168" s="83"/>
      <c r="AL168" s="83"/>
    </row>
    <row r="169" spans="1:38" s="76" customFormat="1" ht="24" x14ac:dyDescent="0.3">
      <c r="A169" s="57">
        <v>168</v>
      </c>
      <c r="B169" s="58" t="s">
        <v>476</v>
      </c>
      <c r="C169" s="67">
        <v>45474</v>
      </c>
      <c r="D169" s="60" t="s">
        <v>475</v>
      </c>
      <c r="E169" s="57" t="s">
        <v>438</v>
      </c>
      <c r="F169" s="57" t="s">
        <v>439</v>
      </c>
      <c r="G169" s="63" t="s">
        <v>297</v>
      </c>
      <c r="H169" s="64" t="s">
        <v>213</v>
      </c>
      <c r="I169" s="57">
        <v>1003</v>
      </c>
      <c r="J169" s="65">
        <v>4341</v>
      </c>
      <c r="K169" s="57" t="s">
        <v>477</v>
      </c>
      <c r="L169" s="66">
        <v>81.95</v>
      </c>
      <c r="M169" s="66">
        <f t="shared" ref="M169:M193" si="16">L169*J169</f>
        <v>355744.95</v>
      </c>
      <c r="N169" s="84" t="s">
        <v>12</v>
      </c>
      <c r="O169" s="67">
        <v>45474</v>
      </c>
      <c r="P169" s="67">
        <v>45504</v>
      </c>
      <c r="Q169" s="64" t="s">
        <v>481</v>
      </c>
      <c r="R169" s="67">
        <v>45504</v>
      </c>
      <c r="S169" s="65">
        <f t="shared" ref="S169:S193" si="17">J169</f>
        <v>4341</v>
      </c>
      <c r="T169" s="66">
        <v>58</v>
      </c>
      <c r="U169" s="66">
        <f t="shared" si="15"/>
        <v>251778</v>
      </c>
      <c r="V169" s="66"/>
      <c r="W169" s="89" t="s">
        <v>479</v>
      </c>
      <c r="X169" s="67">
        <v>45565</v>
      </c>
      <c r="Y169" s="66" t="s">
        <v>35</v>
      </c>
      <c r="Z169" s="66">
        <f t="shared" si="13"/>
        <v>-23.950000000000003</v>
      </c>
      <c r="AA169" s="66">
        <f t="shared" si="13"/>
        <v>-103966.95000000001</v>
      </c>
      <c r="AB169" s="68">
        <f t="shared" si="14"/>
        <v>-0.29225137278828561</v>
      </c>
      <c r="AC169" s="83"/>
      <c r="AD169" s="83"/>
      <c r="AE169" s="83"/>
      <c r="AF169" s="85"/>
      <c r="AG169" s="85"/>
      <c r="AH169" s="85"/>
      <c r="AI169" s="83"/>
      <c r="AJ169" s="83"/>
      <c r="AK169" s="83"/>
      <c r="AL169" s="83"/>
    </row>
    <row r="170" spans="1:38" s="76" customFormat="1" ht="24" x14ac:dyDescent="0.3">
      <c r="A170" s="57">
        <v>169</v>
      </c>
      <c r="B170" s="58" t="s">
        <v>476</v>
      </c>
      <c r="C170" s="67">
        <v>45474</v>
      </c>
      <c r="D170" s="60" t="s">
        <v>475</v>
      </c>
      <c r="E170" s="57" t="s">
        <v>438</v>
      </c>
      <c r="F170" s="57" t="s">
        <v>440</v>
      </c>
      <c r="G170" s="63" t="s">
        <v>297</v>
      </c>
      <c r="H170" s="64" t="s">
        <v>213</v>
      </c>
      <c r="I170" s="57">
        <v>1003</v>
      </c>
      <c r="J170" s="65">
        <v>4341</v>
      </c>
      <c r="K170" s="57" t="s">
        <v>477</v>
      </c>
      <c r="L170" s="66">
        <v>81.95</v>
      </c>
      <c r="M170" s="66">
        <f t="shared" si="16"/>
        <v>355744.95</v>
      </c>
      <c r="N170" s="84" t="s">
        <v>12</v>
      </c>
      <c r="O170" s="67">
        <v>45474</v>
      </c>
      <c r="P170" s="67">
        <v>45504</v>
      </c>
      <c r="Q170" s="64" t="s">
        <v>481</v>
      </c>
      <c r="R170" s="67">
        <v>45504</v>
      </c>
      <c r="S170" s="65">
        <f t="shared" si="17"/>
        <v>4341</v>
      </c>
      <c r="T170" s="66">
        <v>58</v>
      </c>
      <c r="U170" s="66">
        <f t="shared" si="15"/>
        <v>251778</v>
      </c>
      <c r="V170" s="66"/>
      <c r="W170" s="89" t="s">
        <v>479</v>
      </c>
      <c r="X170" s="67">
        <v>45565</v>
      </c>
      <c r="Y170" s="66" t="s">
        <v>35</v>
      </c>
      <c r="Z170" s="66">
        <f t="shared" si="13"/>
        <v>-23.950000000000003</v>
      </c>
      <c r="AA170" s="66">
        <f t="shared" si="13"/>
        <v>-103966.95000000001</v>
      </c>
      <c r="AB170" s="68">
        <f t="shared" si="14"/>
        <v>-0.29225137278828561</v>
      </c>
      <c r="AC170" s="83"/>
      <c r="AD170" s="83"/>
      <c r="AE170" s="83"/>
      <c r="AF170" s="85"/>
      <c r="AG170" s="85"/>
      <c r="AH170" s="85"/>
      <c r="AI170" s="83"/>
      <c r="AJ170" s="83"/>
      <c r="AK170" s="83"/>
      <c r="AL170" s="83"/>
    </row>
    <row r="171" spans="1:38" s="76" customFormat="1" ht="24" x14ac:dyDescent="0.3">
      <c r="A171" s="57">
        <v>170</v>
      </c>
      <c r="B171" s="58" t="s">
        <v>476</v>
      </c>
      <c r="C171" s="67">
        <v>45474</v>
      </c>
      <c r="D171" s="60" t="s">
        <v>475</v>
      </c>
      <c r="E171" s="57" t="s">
        <v>438</v>
      </c>
      <c r="F171" s="57" t="s">
        <v>441</v>
      </c>
      <c r="G171" s="63" t="s">
        <v>297</v>
      </c>
      <c r="H171" s="64" t="s">
        <v>213</v>
      </c>
      <c r="I171" s="57">
        <v>1003</v>
      </c>
      <c r="J171" s="65">
        <v>4341</v>
      </c>
      <c r="K171" s="57" t="s">
        <v>477</v>
      </c>
      <c r="L171" s="66">
        <v>81.95</v>
      </c>
      <c r="M171" s="66">
        <f t="shared" si="16"/>
        <v>355744.95</v>
      </c>
      <c r="N171" s="84" t="s">
        <v>12</v>
      </c>
      <c r="O171" s="67">
        <v>45474</v>
      </c>
      <c r="P171" s="67">
        <v>45504</v>
      </c>
      <c r="Q171" s="64" t="s">
        <v>481</v>
      </c>
      <c r="R171" s="67">
        <v>45504</v>
      </c>
      <c r="S171" s="65">
        <f t="shared" si="17"/>
        <v>4341</v>
      </c>
      <c r="T171" s="66">
        <v>58</v>
      </c>
      <c r="U171" s="66">
        <f t="shared" si="15"/>
        <v>251778</v>
      </c>
      <c r="V171" s="66"/>
      <c r="W171" s="89" t="s">
        <v>479</v>
      </c>
      <c r="X171" s="67">
        <v>45565</v>
      </c>
      <c r="Y171" s="66" t="s">
        <v>35</v>
      </c>
      <c r="Z171" s="66">
        <f t="shared" si="13"/>
        <v>-23.950000000000003</v>
      </c>
      <c r="AA171" s="66">
        <f t="shared" si="13"/>
        <v>-103966.95000000001</v>
      </c>
      <c r="AB171" s="68">
        <f t="shared" si="14"/>
        <v>-0.29225137278828561</v>
      </c>
      <c r="AC171" s="83"/>
      <c r="AD171" s="83"/>
      <c r="AE171" s="83"/>
      <c r="AF171" s="85"/>
      <c r="AG171" s="85"/>
      <c r="AH171" s="85"/>
      <c r="AI171" s="83"/>
      <c r="AJ171" s="83"/>
      <c r="AK171" s="83"/>
      <c r="AL171" s="83"/>
    </row>
    <row r="172" spans="1:38" s="76" customFormat="1" ht="24" x14ac:dyDescent="0.3">
      <c r="A172" s="57">
        <v>171</v>
      </c>
      <c r="B172" s="58" t="s">
        <v>476</v>
      </c>
      <c r="C172" s="67">
        <v>45474</v>
      </c>
      <c r="D172" s="60" t="s">
        <v>475</v>
      </c>
      <c r="E172" s="57" t="s">
        <v>438</v>
      </c>
      <c r="F172" s="57" t="s">
        <v>442</v>
      </c>
      <c r="G172" s="63" t="s">
        <v>297</v>
      </c>
      <c r="H172" s="64" t="s">
        <v>213</v>
      </c>
      <c r="I172" s="57">
        <v>1003</v>
      </c>
      <c r="J172" s="65">
        <v>4341</v>
      </c>
      <c r="K172" s="57" t="s">
        <v>477</v>
      </c>
      <c r="L172" s="66">
        <v>81.95</v>
      </c>
      <c r="M172" s="66">
        <f t="shared" si="16"/>
        <v>355744.95</v>
      </c>
      <c r="N172" s="84" t="s">
        <v>12</v>
      </c>
      <c r="O172" s="67">
        <v>45474</v>
      </c>
      <c r="P172" s="67">
        <v>45504</v>
      </c>
      <c r="Q172" s="64" t="s">
        <v>481</v>
      </c>
      <c r="R172" s="67">
        <v>45504</v>
      </c>
      <c r="S172" s="65">
        <f t="shared" si="17"/>
        <v>4341</v>
      </c>
      <c r="T172" s="66">
        <v>58</v>
      </c>
      <c r="U172" s="66">
        <f t="shared" si="15"/>
        <v>251778</v>
      </c>
      <c r="V172" s="66"/>
      <c r="W172" s="89" t="s">
        <v>479</v>
      </c>
      <c r="X172" s="67">
        <v>45565</v>
      </c>
      <c r="Y172" s="66" t="s">
        <v>35</v>
      </c>
      <c r="Z172" s="66">
        <f t="shared" si="13"/>
        <v>-23.950000000000003</v>
      </c>
      <c r="AA172" s="66">
        <f t="shared" si="13"/>
        <v>-103966.95000000001</v>
      </c>
      <c r="AB172" s="68">
        <f t="shared" si="14"/>
        <v>-0.29225137278828561</v>
      </c>
      <c r="AC172" s="83"/>
      <c r="AD172" s="83"/>
      <c r="AE172" s="83"/>
      <c r="AF172" s="85"/>
      <c r="AG172" s="85"/>
      <c r="AH172" s="85"/>
      <c r="AI172" s="83"/>
      <c r="AJ172" s="83"/>
      <c r="AK172" s="83"/>
      <c r="AL172" s="83"/>
    </row>
    <row r="173" spans="1:38" s="76" customFormat="1" ht="24" x14ac:dyDescent="0.3">
      <c r="A173" s="57">
        <v>172</v>
      </c>
      <c r="B173" s="58" t="s">
        <v>476</v>
      </c>
      <c r="C173" s="67">
        <v>45474</v>
      </c>
      <c r="D173" s="60" t="s">
        <v>475</v>
      </c>
      <c r="E173" s="57" t="s">
        <v>438</v>
      </c>
      <c r="F173" s="57" t="s">
        <v>443</v>
      </c>
      <c r="G173" s="63" t="s">
        <v>297</v>
      </c>
      <c r="H173" s="64" t="s">
        <v>213</v>
      </c>
      <c r="I173" s="57">
        <v>1003</v>
      </c>
      <c r="J173" s="65">
        <v>4341</v>
      </c>
      <c r="K173" s="57" t="s">
        <v>477</v>
      </c>
      <c r="L173" s="66">
        <v>81.95</v>
      </c>
      <c r="M173" s="66">
        <f t="shared" si="16"/>
        <v>355744.95</v>
      </c>
      <c r="N173" s="84" t="s">
        <v>12</v>
      </c>
      <c r="O173" s="67">
        <v>45474</v>
      </c>
      <c r="P173" s="67">
        <v>45504</v>
      </c>
      <c r="Q173" s="64" t="s">
        <v>481</v>
      </c>
      <c r="R173" s="67">
        <v>45504</v>
      </c>
      <c r="S173" s="65">
        <f t="shared" si="17"/>
        <v>4341</v>
      </c>
      <c r="T173" s="66">
        <v>58</v>
      </c>
      <c r="U173" s="66">
        <f t="shared" si="15"/>
        <v>251778</v>
      </c>
      <c r="V173" s="66"/>
      <c r="W173" s="89" t="s">
        <v>479</v>
      </c>
      <c r="X173" s="67">
        <v>45565</v>
      </c>
      <c r="Y173" s="66" t="s">
        <v>35</v>
      </c>
      <c r="Z173" s="66">
        <f t="shared" si="13"/>
        <v>-23.950000000000003</v>
      </c>
      <c r="AA173" s="66">
        <f t="shared" si="13"/>
        <v>-103966.95000000001</v>
      </c>
      <c r="AB173" s="68">
        <f t="shared" si="14"/>
        <v>-0.29225137278828561</v>
      </c>
      <c r="AC173" s="83"/>
      <c r="AD173" s="83"/>
      <c r="AE173" s="83"/>
      <c r="AF173" s="85"/>
      <c r="AG173" s="85"/>
      <c r="AH173" s="85"/>
      <c r="AI173" s="83"/>
      <c r="AJ173" s="83"/>
      <c r="AK173" s="83"/>
      <c r="AL173" s="83"/>
    </row>
    <row r="174" spans="1:38" s="76" customFormat="1" ht="24" x14ac:dyDescent="0.3">
      <c r="A174" s="57">
        <v>173</v>
      </c>
      <c r="B174" s="58" t="s">
        <v>476</v>
      </c>
      <c r="C174" s="67">
        <v>45474</v>
      </c>
      <c r="D174" s="60" t="s">
        <v>475</v>
      </c>
      <c r="E174" s="57" t="s">
        <v>438</v>
      </c>
      <c r="F174" s="57" t="s">
        <v>444</v>
      </c>
      <c r="G174" s="63" t="s">
        <v>297</v>
      </c>
      <c r="H174" s="64" t="s">
        <v>213</v>
      </c>
      <c r="I174" s="57">
        <v>1003</v>
      </c>
      <c r="J174" s="65">
        <v>4341</v>
      </c>
      <c r="K174" s="57" t="s">
        <v>477</v>
      </c>
      <c r="L174" s="66">
        <v>81.95</v>
      </c>
      <c r="M174" s="66">
        <f t="shared" si="16"/>
        <v>355744.95</v>
      </c>
      <c r="N174" s="84" t="s">
        <v>12</v>
      </c>
      <c r="O174" s="67">
        <v>45474</v>
      </c>
      <c r="P174" s="67">
        <v>45504</v>
      </c>
      <c r="Q174" s="64" t="s">
        <v>481</v>
      </c>
      <c r="R174" s="67">
        <v>45504</v>
      </c>
      <c r="S174" s="65">
        <f t="shared" si="17"/>
        <v>4341</v>
      </c>
      <c r="T174" s="66">
        <v>58</v>
      </c>
      <c r="U174" s="66">
        <f t="shared" si="15"/>
        <v>251778</v>
      </c>
      <c r="V174" s="66"/>
      <c r="W174" s="89" t="s">
        <v>479</v>
      </c>
      <c r="X174" s="67">
        <v>45565</v>
      </c>
      <c r="Y174" s="66" t="s">
        <v>35</v>
      </c>
      <c r="Z174" s="66">
        <f t="shared" si="13"/>
        <v>-23.950000000000003</v>
      </c>
      <c r="AA174" s="66">
        <f t="shared" si="13"/>
        <v>-103966.95000000001</v>
      </c>
      <c r="AB174" s="68">
        <f t="shared" si="14"/>
        <v>-0.29225137278828561</v>
      </c>
      <c r="AC174" s="83"/>
      <c r="AD174" s="83"/>
      <c r="AE174" s="83"/>
      <c r="AF174" s="85"/>
      <c r="AG174" s="85"/>
      <c r="AH174" s="85"/>
      <c r="AI174" s="83"/>
      <c r="AJ174" s="83"/>
      <c r="AK174" s="83"/>
      <c r="AL174" s="83"/>
    </row>
    <row r="175" spans="1:38" s="76" customFormat="1" ht="24" x14ac:dyDescent="0.3">
      <c r="A175" s="57">
        <v>174</v>
      </c>
      <c r="B175" s="58" t="s">
        <v>476</v>
      </c>
      <c r="C175" s="67">
        <v>45474</v>
      </c>
      <c r="D175" s="60" t="s">
        <v>475</v>
      </c>
      <c r="E175" s="57" t="s">
        <v>438</v>
      </c>
      <c r="F175" s="57" t="s">
        <v>445</v>
      </c>
      <c r="G175" s="63" t="s">
        <v>297</v>
      </c>
      <c r="H175" s="64" t="s">
        <v>213</v>
      </c>
      <c r="I175" s="57">
        <v>1003</v>
      </c>
      <c r="J175" s="65">
        <v>4341</v>
      </c>
      <c r="K175" s="57" t="s">
        <v>477</v>
      </c>
      <c r="L175" s="66">
        <v>81.95</v>
      </c>
      <c r="M175" s="66">
        <f t="shared" si="16"/>
        <v>355744.95</v>
      </c>
      <c r="N175" s="84" t="s">
        <v>12</v>
      </c>
      <c r="O175" s="67">
        <v>45474</v>
      </c>
      <c r="P175" s="67">
        <v>45504</v>
      </c>
      <c r="Q175" s="64" t="s">
        <v>481</v>
      </c>
      <c r="R175" s="67">
        <v>45504</v>
      </c>
      <c r="S175" s="65">
        <f t="shared" si="17"/>
        <v>4341</v>
      </c>
      <c r="T175" s="66">
        <v>58</v>
      </c>
      <c r="U175" s="66">
        <f t="shared" si="15"/>
        <v>251778</v>
      </c>
      <c r="V175" s="66"/>
      <c r="W175" s="89" t="s">
        <v>479</v>
      </c>
      <c r="X175" s="67">
        <v>45565</v>
      </c>
      <c r="Y175" s="66" t="s">
        <v>35</v>
      </c>
      <c r="Z175" s="66">
        <f t="shared" si="13"/>
        <v>-23.950000000000003</v>
      </c>
      <c r="AA175" s="66">
        <f t="shared" si="13"/>
        <v>-103966.95000000001</v>
      </c>
      <c r="AB175" s="68">
        <f t="shared" si="14"/>
        <v>-0.29225137278828561</v>
      </c>
      <c r="AC175" s="83"/>
      <c r="AD175" s="83"/>
      <c r="AE175" s="83"/>
      <c r="AF175" s="85"/>
      <c r="AG175" s="85"/>
      <c r="AH175" s="85"/>
      <c r="AI175" s="83"/>
      <c r="AJ175" s="83"/>
      <c r="AK175" s="83"/>
      <c r="AL175" s="83"/>
    </row>
    <row r="176" spans="1:38" s="76" customFormat="1" ht="24" x14ac:dyDescent="0.3">
      <c r="A176" s="57">
        <v>175</v>
      </c>
      <c r="B176" s="58" t="s">
        <v>476</v>
      </c>
      <c r="C176" s="67">
        <v>45474</v>
      </c>
      <c r="D176" s="60" t="s">
        <v>475</v>
      </c>
      <c r="E176" s="57" t="s">
        <v>446</v>
      </c>
      <c r="F176" s="57" t="s">
        <v>447</v>
      </c>
      <c r="G176" s="63" t="s">
        <v>298</v>
      </c>
      <c r="H176" s="64" t="s">
        <v>213</v>
      </c>
      <c r="I176" s="57">
        <v>1003</v>
      </c>
      <c r="J176" s="65">
        <v>157</v>
      </c>
      <c r="K176" s="57" t="s">
        <v>477</v>
      </c>
      <c r="L176" s="66">
        <v>59.91</v>
      </c>
      <c r="M176" s="66">
        <f t="shared" si="16"/>
        <v>9405.869999999999</v>
      </c>
      <c r="N176" s="84" t="s">
        <v>12</v>
      </c>
      <c r="O176" s="67">
        <v>45474</v>
      </c>
      <c r="P176" s="67">
        <v>45504</v>
      </c>
      <c r="Q176" s="64" t="s">
        <v>481</v>
      </c>
      <c r="R176" s="67">
        <v>45504</v>
      </c>
      <c r="S176" s="65">
        <f t="shared" si="17"/>
        <v>157</v>
      </c>
      <c r="T176" s="66">
        <v>42.4</v>
      </c>
      <c r="U176" s="66">
        <f t="shared" si="15"/>
        <v>6656.8</v>
      </c>
      <c r="V176" s="66"/>
      <c r="W176" s="89" t="s">
        <v>479</v>
      </c>
      <c r="X176" s="67">
        <v>45565</v>
      </c>
      <c r="Y176" s="66" t="s">
        <v>35</v>
      </c>
      <c r="Z176" s="66">
        <f t="shared" si="13"/>
        <v>-17.509999999999998</v>
      </c>
      <c r="AA176" s="66">
        <f t="shared" si="13"/>
        <v>-2749.0699999999988</v>
      </c>
      <c r="AB176" s="68">
        <f t="shared" si="14"/>
        <v>-0.29227174094475039</v>
      </c>
      <c r="AC176" s="83"/>
      <c r="AD176" s="83"/>
      <c r="AE176" s="83"/>
      <c r="AF176" s="85"/>
      <c r="AG176" s="85"/>
      <c r="AH176" s="85"/>
      <c r="AI176" s="83"/>
      <c r="AJ176" s="83"/>
      <c r="AK176" s="83"/>
      <c r="AL176" s="83"/>
    </row>
    <row r="177" spans="1:38" ht="24" x14ac:dyDescent="0.3">
      <c r="A177" s="57">
        <v>176</v>
      </c>
      <c r="B177" s="58" t="s">
        <v>476</v>
      </c>
      <c r="C177" s="67">
        <v>45474</v>
      </c>
      <c r="D177" s="60" t="s">
        <v>475</v>
      </c>
      <c r="E177" s="57" t="s">
        <v>448</v>
      </c>
      <c r="F177" s="57" t="s">
        <v>449</v>
      </c>
      <c r="G177" s="63" t="s">
        <v>299</v>
      </c>
      <c r="H177" s="64" t="s">
        <v>213</v>
      </c>
      <c r="I177" s="57">
        <v>1003</v>
      </c>
      <c r="J177" s="65">
        <v>66</v>
      </c>
      <c r="K177" s="57" t="s">
        <v>477</v>
      </c>
      <c r="L177" s="66">
        <v>124.34</v>
      </c>
      <c r="M177" s="66">
        <f t="shared" si="16"/>
        <v>8206.44</v>
      </c>
      <c r="N177" s="84" t="s">
        <v>12</v>
      </c>
      <c r="O177" s="67">
        <v>45474</v>
      </c>
      <c r="P177" s="67">
        <v>45504</v>
      </c>
      <c r="Q177" s="64" t="s">
        <v>481</v>
      </c>
      <c r="R177" s="67">
        <v>45504</v>
      </c>
      <c r="S177" s="65">
        <f t="shared" si="17"/>
        <v>66</v>
      </c>
      <c r="T177" s="66">
        <v>100</v>
      </c>
      <c r="U177" s="66">
        <f t="shared" si="15"/>
        <v>6600</v>
      </c>
      <c r="V177" s="66"/>
      <c r="W177" s="89" t="s">
        <v>479</v>
      </c>
      <c r="X177" s="67">
        <v>45565</v>
      </c>
      <c r="Y177" s="66" t="s">
        <v>35</v>
      </c>
      <c r="Z177" s="66">
        <f t="shared" si="13"/>
        <v>-24.340000000000003</v>
      </c>
      <c r="AA177" s="66">
        <f t="shared" si="13"/>
        <v>-1606.4400000000005</v>
      </c>
      <c r="AB177" s="68">
        <f t="shared" si="14"/>
        <v>-0.19575357889657397</v>
      </c>
      <c r="AC177" s="13"/>
      <c r="AD177" s="13"/>
      <c r="AE177" s="13"/>
      <c r="AF177" s="16"/>
      <c r="AG177" s="16"/>
      <c r="AH177" s="16"/>
      <c r="AI177" s="13"/>
      <c r="AJ177" s="13"/>
      <c r="AK177" s="13"/>
      <c r="AL177" s="13"/>
    </row>
    <row r="178" spans="1:38" ht="24" x14ac:dyDescent="0.3">
      <c r="A178" s="57">
        <v>177</v>
      </c>
      <c r="B178" s="58" t="s">
        <v>476</v>
      </c>
      <c r="C178" s="67">
        <v>45474</v>
      </c>
      <c r="D178" s="60" t="s">
        <v>475</v>
      </c>
      <c r="E178" s="57" t="s">
        <v>450</v>
      </c>
      <c r="F178" s="57" t="s">
        <v>451</v>
      </c>
      <c r="G178" s="63" t="s">
        <v>300</v>
      </c>
      <c r="H178" s="64" t="s">
        <v>213</v>
      </c>
      <c r="I178" s="57">
        <v>1003</v>
      </c>
      <c r="J178" s="65">
        <v>37</v>
      </c>
      <c r="K178" s="57" t="s">
        <v>477</v>
      </c>
      <c r="L178" s="66">
        <v>125</v>
      </c>
      <c r="M178" s="66">
        <f t="shared" si="16"/>
        <v>4625</v>
      </c>
      <c r="N178" s="84" t="s">
        <v>12</v>
      </c>
      <c r="O178" s="67">
        <v>45474</v>
      </c>
      <c r="P178" s="67">
        <v>45504</v>
      </c>
      <c r="Q178" s="64" t="s">
        <v>481</v>
      </c>
      <c r="R178" s="67">
        <v>45504</v>
      </c>
      <c r="S178" s="65">
        <f t="shared" si="17"/>
        <v>37</v>
      </c>
      <c r="T178" s="66">
        <v>100</v>
      </c>
      <c r="U178" s="66">
        <f t="shared" si="15"/>
        <v>3700</v>
      </c>
      <c r="V178" s="66"/>
      <c r="W178" s="89" t="s">
        <v>479</v>
      </c>
      <c r="X178" s="67">
        <v>45565</v>
      </c>
      <c r="Y178" s="66" t="s">
        <v>35</v>
      </c>
      <c r="Z178" s="66">
        <f t="shared" si="13"/>
        <v>-25</v>
      </c>
      <c r="AA178" s="66">
        <f t="shared" si="13"/>
        <v>-925</v>
      </c>
      <c r="AB178" s="68">
        <f t="shared" si="14"/>
        <v>-0.19999999999999996</v>
      </c>
      <c r="AC178" s="13"/>
      <c r="AD178" s="13"/>
      <c r="AE178" s="13"/>
      <c r="AF178" s="16"/>
      <c r="AG178" s="16"/>
      <c r="AH178" s="16"/>
      <c r="AI178" s="13"/>
      <c r="AJ178" s="13"/>
      <c r="AK178" s="13"/>
      <c r="AL178" s="13"/>
    </row>
    <row r="179" spans="1:38" ht="24" x14ac:dyDescent="0.3">
      <c r="A179" s="57">
        <v>178</v>
      </c>
      <c r="B179" s="58" t="s">
        <v>476</v>
      </c>
      <c r="C179" s="67">
        <v>45474</v>
      </c>
      <c r="D179" s="60" t="s">
        <v>475</v>
      </c>
      <c r="E179" s="57" t="s">
        <v>452</v>
      </c>
      <c r="F179" s="57" t="s">
        <v>453</v>
      </c>
      <c r="G179" s="63" t="s">
        <v>301</v>
      </c>
      <c r="H179" s="64" t="s">
        <v>213</v>
      </c>
      <c r="I179" s="57">
        <v>1003</v>
      </c>
      <c r="J179" s="65">
        <v>66</v>
      </c>
      <c r="K179" s="57" t="s">
        <v>477</v>
      </c>
      <c r="L179" s="66">
        <v>199.98</v>
      </c>
      <c r="M179" s="66">
        <f t="shared" si="16"/>
        <v>13198.679999999998</v>
      </c>
      <c r="N179" s="84" t="s">
        <v>12</v>
      </c>
      <c r="O179" s="67">
        <v>45474</v>
      </c>
      <c r="P179" s="67">
        <v>45504</v>
      </c>
      <c r="Q179" s="64" t="s">
        <v>481</v>
      </c>
      <c r="R179" s="67">
        <v>45504</v>
      </c>
      <c r="S179" s="65">
        <f t="shared" si="17"/>
        <v>66</v>
      </c>
      <c r="T179" s="66">
        <v>140</v>
      </c>
      <c r="U179" s="66">
        <f t="shared" si="15"/>
        <v>9240</v>
      </c>
      <c r="V179" s="66"/>
      <c r="W179" s="89" t="s">
        <v>479</v>
      </c>
      <c r="X179" s="67">
        <v>45565</v>
      </c>
      <c r="Y179" s="66" t="s">
        <v>35</v>
      </c>
      <c r="Z179" s="66">
        <f t="shared" si="13"/>
        <v>-59.97999999999999</v>
      </c>
      <c r="AA179" s="66">
        <f t="shared" si="13"/>
        <v>-3958.6799999999985</v>
      </c>
      <c r="AB179" s="68">
        <f t="shared" si="14"/>
        <v>-0.2999299929992999</v>
      </c>
      <c r="AC179" s="13"/>
      <c r="AD179" s="13"/>
      <c r="AE179" s="13"/>
      <c r="AF179" s="16"/>
      <c r="AG179" s="16"/>
      <c r="AH179" s="16"/>
      <c r="AI179" s="13"/>
      <c r="AJ179" s="13"/>
      <c r="AK179" s="13"/>
      <c r="AL179" s="13"/>
    </row>
    <row r="180" spans="1:38" ht="24" x14ac:dyDescent="0.3">
      <c r="A180" s="57">
        <v>179</v>
      </c>
      <c r="B180" s="58" t="s">
        <v>476</v>
      </c>
      <c r="C180" s="67">
        <v>45474</v>
      </c>
      <c r="D180" s="60" t="s">
        <v>475</v>
      </c>
      <c r="E180" s="57" t="s">
        <v>452</v>
      </c>
      <c r="F180" s="57" t="s">
        <v>454</v>
      </c>
      <c r="G180" s="63" t="s">
        <v>301</v>
      </c>
      <c r="H180" s="64" t="s">
        <v>213</v>
      </c>
      <c r="I180" s="57">
        <v>1003</v>
      </c>
      <c r="J180" s="65">
        <v>66</v>
      </c>
      <c r="K180" s="57" t="s">
        <v>477</v>
      </c>
      <c r="L180" s="66">
        <v>199.98</v>
      </c>
      <c r="M180" s="66">
        <f t="shared" si="16"/>
        <v>13198.679999999998</v>
      </c>
      <c r="N180" s="84" t="s">
        <v>12</v>
      </c>
      <c r="O180" s="67">
        <v>45474</v>
      </c>
      <c r="P180" s="67">
        <v>45504</v>
      </c>
      <c r="Q180" s="64" t="s">
        <v>481</v>
      </c>
      <c r="R180" s="67">
        <v>45504</v>
      </c>
      <c r="S180" s="65">
        <f t="shared" si="17"/>
        <v>66</v>
      </c>
      <c r="T180" s="66">
        <v>140</v>
      </c>
      <c r="U180" s="66">
        <f t="shared" si="15"/>
        <v>9240</v>
      </c>
      <c r="V180" s="66"/>
      <c r="W180" s="89" t="s">
        <v>479</v>
      </c>
      <c r="X180" s="67">
        <v>45565</v>
      </c>
      <c r="Y180" s="66" t="s">
        <v>35</v>
      </c>
      <c r="Z180" s="66">
        <f t="shared" si="13"/>
        <v>-59.97999999999999</v>
      </c>
      <c r="AA180" s="66">
        <f t="shared" si="13"/>
        <v>-3958.6799999999985</v>
      </c>
      <c r="AB180" s="68">
        <f t="shared" si="14"/>
        <v>-0.2999299929992999</v>
      </c>
      <c r="AC180" s="13"/>
      <c r="AD180" s="13"/>
      <c r="AE180" s="13"/>
      <c r="AF180" s="16"/>
      <c r="AG180" s="16"/>
      <c r="AH180" s="16"/>
      <c r="AI180" s="13"/>
      <c r="AJ180" s="13"/>
      <c r="AK180" s="13"/>
      <c r="AL180" s="13"/>
    </row>
    <row r="181" spans="1:38" ht="24" x14ac:dyDescent="0.3">
      <c r="A181" s="57">
        <v>180</v>
      </c>
      <c r="B181" s="58" t="s">
        <v>476</v>
      </c>
      <c r="C181" s="67">
        <v>45474</v>
      </c>
      <c r="D181" s="60" t="s">
        <v>475</v>
      </c>
      <c r="E181" s="57" t="s">
        <v>452</v>
      </c>
      <c r="F181" s="57" t="s">
        <v>455</v>
      </c>
      <c r="G181" s="63" t="s">
        <v>301</v>
      </c>
      <c r="H181" s="64" t="s">
        <v>213</v>
      </c>
      <c r="I181" s="57">
        <v>1003</v>
      </c>
      <c r="J181" s="65">
        <v>44</v>
      </c>
      <c r="K181" s="57" t="s">
        <v>477</v>
      </c>
      <c r="L181" s="66">
        <v>199.98</v>
      </c>
      <c r="M181" s="66">
        <f t="shared" si="16"/>
        <v>8799.119999999999</v>
      </c>
      <c r="N181" s="84" t="s">
        <v>12</v>
      </c>
      <c r="O181" s="67">
        <v>45474</v>
      </c>
      <c r="P181" s="67">
        <v>45504</v>
      </c>
      <c r="Q181" s="64" t="s">
        <v>481</v>
      </c>
      <c r="R181" s="67">
        <v>45504</v>
      </c>
      <c r="S181" s="65">
        <f t="shared" si="17"/>
        <v>44</v>
      </c>
      <c r="T181" s="66">
        <v>140</v>
      </c>
      <c r="U181" s="66">
        <f t="shared" si="15"/>
        <v>6160</v>
      </c>
      <c r="V181" s="66"/>
      <c r="W181" s="89" t="s">
        <v>479</v>
      </c>
      <c r="X181" s="67">
        <v>45565</v>
      </c>
      <c r="Y181" s="66" t="s">
        <v>35</v>
      </c>
      <c r="Z181" s="66">
        <f t="shared" si="13"/>
        <v>-59.97999999999999</v>
      </c>
      <c r="AA181" s="66">
        <f t="shared" si="13"/>
        <v>-2639.119999999999</v>
      </c>
      <c r="AB181" s="68">
        <f t="shared" si="14"/>
        <v>-0.2999299929992999</v>
      </c>
      <c r="AC181" s="13"/>
      <c r="AD181" s="13"/>
      <c r="AE181" s="13"/>
      <c r="AF181" s="16"/>
      <c r="AG181" s="16"/>
      <c r="AH181" s="16"/>
      <c r="AI181" s="13"/>
      <c r="AJ181" s="13"/>
      <c r="AK181" s="13"/>
      <c r="AL181" s="13"/>
    </row>
    <row r="182" spans="1:38" ht="24" x14ac:dyDescent="0.3">
      <c r="A182" s="57">
        <v>181</v>
      </c>
      <c r="B182" s="58" t="s">
        <v>476</v>
      </c>
      <c r="C182" s="67">
        <v>45474</v>
      </c>
      <c r="D182" s="60" t="s">
        <v>475</v>
      </c>
      <c r="E182" s="57" t="s">
        <v>456</v>
      </c>
      <c r="F182" s="57" t="s">
        <v>455</v>
      </c>
      <c r="G182" s="63" t="s">
        <v>302</v>
      </c>
      <c r="H182" s="64" t="s">
        <v>213</v>
      </c>
      <c r="I182" s="57">
        <v>1003</v>
      </c>
      <c r="J182" s="65">
        <v>20</v>
      </c>
      <c r="K182" s="57" t="s">
        <v>477</v>
      </c>
      <c r="L182" s="66">
        <v>199.98</v>
      </c>
      <c r="M182" s="66">
        <f t="shared" si="16"/>
        <v>3999.6</v>
      </c>
      <c r="N182" s="84" t="s">
        <v>12</v>
      </c>
      <c r="O182" s="67">
        <v>45474</v>
      </c>
      <c r="P182" s="67">
        <v>45504</v>
      </c>
      <c r="Q182" s="64" t="s">
        <v>481</v>
      </c>
      <c r="R182" s="67">
        <v>45504</v>
      </c>
      <c r="S182" s="65">
        <f t="shared" si="17"/>
        <v>20</v>
      </c>
      <c r="T182" s="66">
        <v>140</v>
      </c>
      <c r="U182" s="66">
        <f t="shared" si="15"/>
        <v>2800</v>
      </c>
      <c r="V182" s="66"/>
      <c r="W182" s="89" t="s">
        <v>479</v>
      </c>
      <c r="X182" s="67">
        <v>45565</v>
      </c>
      <c r="Y182" s="66" t="s">
        <v>35</v>
      </c>
      <c r="Z182" s="66">
        <f t="shared" si="13"/>
        <v>-59.97999999999999</v>
      </c>
      <c r="AA182" s="66">
        <f t="shared" si="13"/>
        <v>-1199.5999999999999</v>
      </c>
      <c r="AB182" s="68">
        <f t="shared" si="14"/>
        <v>-0.2999299929992999</v>
      </c>
      <c r="AC182" s="13"/>
      <c r="AD182" s="13"/>
      <c r="AE182" s="13"/>
      <c r="AF182" s="16"/>
      <c r="AG182" s="16"/>
      <c r="AH182" s="16"/>
      <c r="AI182" s="13"/>
      <c r="AJ182" s="13"/>
      <c r="AK182" s="13"/>
      <c r="AL182" s="13"/>
    </row>
    <row r="183" spans="1:38" ht="24" x14ac:dyDescent="0.3">
      <c r="A183" s="57">
        <v>182</v>
      </c>
      <c r="B183" s="58" t="s">
        <v>476</v>
      </c>
      <c r="C183" s="67">
        <v>45474</v>
      </c>
      <c r="D183" s="60" t="s">
        <v>475</v>
      </c>
      <c r="E183" s="57" t="s">
        <v>457</v>
      </c>
      <c r="F183" s="57" t="s">
        <v>453</v>
      </c>
      <c r="G183" s="63" t="s">
        <v>303</v>
      </c>
      <c r="H183" s="64" t="s">
        <v>213</v>
      </c>
      <c r="I183" s="57">
        <v>1003</v>
      </c>
      <c r="J183" s="65">
        <v>45</v>
      </c>
      <c r="K183" s="57" t="s">
        <v>477</v>
      </c>
      <c r="L183" s="66">
        <v>199.98</v>
      </c>
      <c r="M183" s="66">
        <f t="shared" si="16"/>
        <v>8999.1</v>
      </c>
      <c r="N183" s="84" t="s">
        <v>12</v>
      </c>
      <c r="O183" s="67">
        <v>45474</v>
      </c>
      <c r="P183" s="67">
        <v>45504</v>
      </c>
      <c r="Q183" s="64" t="s">
        <v>481</v>
      </c>
      <c r="R183" s="67">
        <v>45504</v>
      </c>
      <c r="S183" s="65">
        <f t="shared" si="17"/>
        <v>45</v>
      </c>
      <c r="T183" s="66">
        <v>140</v>
      </c>
      <c r="U183" s="66">
        <f t="shared" si="15"/>
        <v>6300</v>
      </c>
      <c r="V183" s="66"/>
      <c r="W183" s="89" t="s">
        <v>479</v>
      </c>
      <c r="X183" s="67">
        <v>45565</v>
      </c>
      <c r="Y183" s="66" t="s">
        <v>35</v>
      </c>
      <c r="Z183" s="66">
        <f t="shared" si="13"/>
        <v>-59.97999999999999</v>
      </c>
      <c r="AA183" s="66">
        <f t="shared" si="13"/>
        <v>-2699.1000000000004</v>
      </c>
      <c r="AB183" s="68">
        <f t="shared" si="14"/>
        <v>-0.2999299929992999</v>
      </c>
      <c r="AC183" s="13"/>
      <c r="AD183" s="13"/>
      <c r="AE183" s="13"/>
      <c r="AF183" s="16"/>
      <c r="AG183" s="16"/>
      <c r="AH183" s="16"/>
      <c r="AI183" s="13"/>
      <c r="AJ183" s="13"/>
      <c r="AK183" s="13"/>
      <c r="AL183" s="13"/>
    </row>
    <row r="184" spans="1:38" ht="24" x14ac:dyDescent="0.3">
      <c r="A184" s="57">
        <v>183</v>
      </c>
      <c r="B184" s="58" t="s">
        <v>476</v>
      </c>
      <c r="C184" s="67">
        <v>45474</v>
      </c>
      <c r="D184" s="60" t="s">
        <v>475</v>
      </c>
      <c r="E184" s="57" t="s">
        <v>457</v>
      </c>
      <c r="F184" s="57" t="s">
        <v>454</v>
      </c>
      <c r="G184" s="63" t="s">
        <v>303</v>
      </c>
      <c r="H184" s="64" t="s">
        <v>213</v>
      </c>
      <c r="I184" s="57">
        <v>1003</v>
      </c>
      <c r="J184" s="65">
        <v>45</v>
      </c>
      <c r="K184" s="57" t="s">
        <v>477</v>
      </c>
      <c r="L184" s="66">
        <v>199.98</v>
      </c>
      <c r="M184" s="66">
        <f t="shared" si="16"/>
        <v>8999.1</v>
      </c>
      <c r="N184" s="84" t="s">
        <v>12</v>
      </c>
      <c r="O184" s="67">
        <v>45474</v>
      </c>
      <c r="P184" s="67">
        <v>45504</v>
      </c>
      <c r="Q184" s="64" t="s">
        <v>481</v>
      </c>
      <c r="R184" s="67">
        <v>45504</v>
      </c>
      <c r="S184" s="65">
        <f t="shared" si="17"/>
        <v>45</v>
      </c>
      <c r="T184" s="66">
        <v>140</v>
      </c>
      <c r="U184" s="66">
        <f t="shared" si="15"/>
        <v>6300</v>
      </c>
      <c r="V184" s="66"/>
      <c r="W184" s="89" t="s">
        <v>479</v>
      </c>
      <c r="X184" s="67">
        <v>45565</v>
      </c>
      <c r="Y184" s="66" t="s">
        <v>35</v>
      </c>
      <c r="Z184" s="66">
        <f t="shared" si="13"/>
        <v>-59.97999999999999</v>
      </c>
      <c r="AA184" s="66">
        <f t="shared" si="13"/>
        <v>-2699.1000000000004</v>
      </c>
      <c r="AB184" s="68">
        <f t="shared" si="14"/>
        <v>-0.2999299929992999</v>
      </c>
      <c r="AC184" s="13"/>
      <c r="AD184" s="13"/>
      <c r="AE184" s="13"/>
      <c r="AF184" s="16"/>
      <c r="AG184" s="16"/>
      <c r="AH184" s="16"/>
      <c r="AI184" s="13"/>
      <c r="AJ184" s="13"/>
      <c r="AK184" s="13"/>
      <c r="AL184" s="13"/>
    </row>
    <row r="185" spans="1:38" ht="24" x14ac:dyDescent="0.3">
      <c r="A185" s="57">
        <v>184</v>
      </c>
      <c r="B185" s="58" t="s">
        <v>476</v>
      </c>
      <c r="C185" s="67">
        <v>45474</v>
      </c>
      <c r="D185" s="60" t="s">
        <v>475</v>
      </c>
      <c r="E185" s="57" t="s">
        <v>458</v>
      </c>
      <c r="F185" s="57" t="s">
        <v>455</v>
      </c>
      <c r="G185" s="63" t="s">
        <v>304</v>
      </c>
      <c r="H185" s="64" t="s">
        <v>213</v>
      </c>
      <c r="I185" s="57">
        <v>1003</v>
      </c>
      <c r="J185" s="65">
        <v>70</v>
      </c>
      <c r="K185" s="57" t="s">
        <v>477</v>
      </c>
      <c r="L185" s="66">
        <v>199.98</v>
      </c>
      <c r="M185" s="66">
        <f t="shared" si="16"/>
        <v>13998.599999999999</v>
      </c>
      <c r="N185" s="84" t="s">
        <v>12</v>
      </c>
      <c r="O185" s="67">
        <v>45474</v>
      </c>
      <c r="P185" s="67">
        <v>45504</v>
      </c>
      <c r="Q185" s="64" t="s">
        <v>481</v>
      </c>
      <c r="R185" s="67">
        <v>45504</v>
      </c>
      <c r="S185" s="65">
        <f t="shared" si="17"/>
        <v>70</v>
      </c>
      <c r="T185" s="66">
        <v>140</v>
      </c>
      <c r="U185" s="66">
        <f t="shared" si="15"/>
        <v>9800</v>
      </c>
      <c r="V185" s="66"/>
      <c r="W185" s="89" t="s">
        <v>479</v>
      </c>
      <c r="X185" s="67">
        <v>45565</v>
      </c>
      <c r="Y185" s="66" t="s">
        <v>35</v>
      </c>
      <c r="Z185" s="66">
        <f t="shared" si="13"/>
        <v>-59.97999999999999</v>
      </c>
      <c r="AA185" s="66">
        <f t="shared" si="13"/>
        <v>-4198.5999999999985</v>
      </c>
      <c r="AB185" s="68">
        <f t="shared" si="14"/>
        <v>-0.2999299929992999</v>
      </c>
      <c r="AC185" s="13"/>
      <c r="AD185" s="13"/>
      <c r="AE185" s="13"/>
      <c r="AF185" s="16"/>
      <c r="AG185" s="16"/>
      <c r="AH185" s="16"/>
      <c r="AI185" s="13"/>
      <c r="AJ185" s="13"/>
      <c r="AK185" s="13"/>
      <c r="AL185" s="13"/>
    </row>
    <row r="186" spans="1:38" ht="24" x14ac:dyDescent="0.3">
      <c r="A186" s="57">
        <v>185</v>
      </c>
      <c r="B186" s="58" t="s">
        <v>476</v>
      </c>
      <c r="C186" s="67">
        <v>45474</v>
      </c>
      <c r="D186" s="60" t="s">
        <v>475</v>
      </c>
      <c r="E186" s="57" t="s">
        <v>459</v>
      </c>
      <c r="F186" s="57" t="s">
        <v>460</v>
      </c>
      <c r="G186" s="63" t="s">
        <v>305</v>
      </c>
      <c r="H186" s="64" t="s">
        <v>213</v>
      </c>
      <c r="I186" s="57">
        <v>1003</v>
      </c>
      <c r="J186" s="65">
        <v>44</v>
      </c>
      <c r="K186" s="57" t="s">
        <v>477</v>
      </c>
      <c r="L186" s="66">
        <v>199.91</v>
      </c>
      <c r="M186" s="66">
        <f t="shared" si="16"/>
        <v>8796.0399999999991</v>
      </c>
      <c r="N186" s="84" t="s">
        <v>12</v>
      </c>
      <c r="O186" s="67">
        <v>45474</v>
      </c>
      <c r="P186" s="67">
        <v>45504</v>
      </c>
      <c r="Q186" s="64" t="s">
        <v>481</v>
      </c>
      <c r="R186" s="67">
        <v>45504</v>
      </c>
      <c r="S186" s="65">
        <f t="shared" si="17"/>
        <v>44</v>
      </c>
      <c r="T186" s="66">
        <v>140</v>
      </c>
      <c r="U186" s="66">
        <f t="shared" si="15"/>
        <v>6160</v>
      </c>
      <c r="V186" s="66"/>
      <c r="W186" s="89" t="s">
        <v>479</v>
      </c>
      <c r="X186" s="67">
        <v>45565</v>
      </c>
      <c r="Y186" s="66" t="s">
        <v>35</v>
      </c>
      <c r="Z186" s="66">
        <f t="shared" si="13"/>
        <v>-59.91</v>
      </c>
      <c r="AA186" s="66">
        <f t="shared" si="13"/>
        <v>-2636.0399999999991</v>
      </c>
      <c r="AB186" s="68">
        <f t="shared" si="14"/>
        <v>-0.29968485818618373</v>
      </c>
      <c r="AC186" s="13"/>
      <c r="AD186" s="13"/>
      <c r="AE186" s="13"/>
      <c r="AF186" s="16"/>
      <c r="AG186" s="16"/>
      <c r="AH186" s="16"/>
      <c r="AI186" s="13"/>
      <c r="AJ186" s="13"/>
      <c r="AK186" s="13"/>
      <c r="AL186" s="13"/>
    </row>
    <row r="187" spans="1:38" ht="24" x14ac:dyDescent="0.3">
      <c r="A187" s="57">
        <v>186</v>
      </c>
      <c r="B187" s="58" t="s">
        <v>476</v>
      </c>
      <c r="C187" s="67">
        <v>45474</v>
      </c>
      <c r="D187" s="60" t="s">
        <v>475</v>
      </c>
      <c r="E187" s="57" t="s">
        <v>461</v>
      </c>
      <c r="F187" s="57" t="s">
        <v>462</v>
      </c>
      <c r="G187" s="63" t="s">
        <v>306</v>
      </c>
      <c r="H187" s="64" t="s">
        <v>213</v>
      </c>
      <c r="I187" s="57">
        <v>1003</v>
      </c>
      <c r="J187" s="65">
        <v>90</v>
      </c>
      <c r="K187" s="57" t="s">
        <v>477</v>
      </c>
      <c r="L187" s="66">
        <v>199.91</v>
      </c>
      <c r="M187" s="66">
        <f t="shared" si="16"/>
        <v>17991.900000000001</v>
      </c>
      <c r="N187" s="84" t="s">
        <v>12</v>
      </c>
      <c r="O187" s="67">
        <v>45474</v>
      </c>
      <c r="P187" s="67">
        <v>45504</v>
      </c>
      <c r="Q187" s="64" t="s">
        <v>481</v>
      </c>
      <c r="R187" s="67">
        <v>45504</v>
      </c>
      <c r="S187" s="65">
        <f t="shared" si="17"/>
        <v>90</v>
      </c>
      <c r="T187" s="66">
        <v>140</v>
      </c>
      <c r="U187" s="66">
        <f t="shared" si="15"/>
        <v>12600</v>
      </c>
      <c r="V187" s="66"/>
      <c r="W187" s="89" t="s">
        <v>479</v>
      </c>
      <c r="X187" s="67">
        <v>45565</v>
      </c>
      <c r="Y187" s="66" t="s">
        <v>35</v>
      </c>
      <c r="Z187" s="66">
        <f t="shared" si="13"/>
        <v>-59.91</v>
      </c>
      <c r="AA187" s="66">
        <f t="shared" si="13"/>
        <v>-5391.9000000000015</v>
      </c>
      <c r="AB187" s="68">
        <f t="shared" si="14"/>
        <v>-0.29968485818618373</v>
      </c>
      <c r="AC187" s="13"/>
      <c r="AD187" s="13"/>
      <c r="AE187" s="13"/>
      <c r="AF187" s="16"/>
      <c r="AG187" s="16"/>
      <c r="AH187" s="16"/>
      <c r="AI187" s="13"/>
      <c r="AJ187" s="13"/>
      <c r="AK187" s="13"/>
      <c r="AL187" s="13"/>
    </row>
    <row r="188" spans="1:38" ht="24" x14ac:dyDescent="0.3">
      <c r="A188" s="57">
        <v>187</v>
      </c>
      <c r="B188" s="58" t="s">
        <v>476</v>
      </c>
      <c r="C188" s="67">
        <v>45474</v>
      </c>
      <c r="D188" s="60" t="s">
        <v>475</v>
      </c>
      <c r="E188" s="57" t="s">
        <v>463</v>
      </c>
      <c r="F188" s="57" t="s">
        <v>464</v>
      </c>
      <c r="G188" s="63" t="s">
        <v>307</v>
      </c>
      <c r="H188" s="64" t="s">
        <v>213</v>
      </c>
      <c r="I188" s="57">
        <v>1003</v>
      </c>
      <c r="J188" s="65">
        <v>276.5</v>
      </c>
      <c r="K188" s="57" t="s">
        <v>477</v>
      </c>
      <c r="L188" s="66">
        <v>197.45</v>
      </c>
      <c r="M188" s="66">
        <f t="shared" si="16"/>
        <v>54594.924999999996</v>
      </c>
      <c r="N188" s="84" t="s">
        <v>12</v>
      </c>
      <c r="O188" s="67">
        <v>45474</v>
      </c>
      <c r="P188" s="67">
        <v>45504</v>
      </c>
      <c r="Q188" s="64" t="s">
        <v>481</v>
      </c>
      <c r="R188" s="67">
        <v>45504</v>
      </c>
      <c r="S188" s="65">
        <f t="shared" si="17"/>
        <v>276.5</v>
      </c>
      <c r="T188" s="66">
        <v>139</v>
      </c>
      <c r="U188" s="66">
        <f t="shared" si="15"/>
        <v>38433.5</v>
      </c>
      <c r="V188" s="66"/>
      <c r="W188" s="89" t="s">
        <v>479</v>
      </c>
      <c r="X188" s="67">
        <v>45565</v>
      </c>
      <c r="Y188" s="66" t="s">
        <v>35</v>
      </c>
      <c r="Z188" s="66">
        <f t="shared" si="13"/>
        <v>-58.449999999999989</v>
      </c>
      <c r="AA188" s="66">
        <f t="shared" si="13"/>
        <v>-16161.424999999996</v>
      </c>
      <c r="AB188" s="68">
        <f t="shared" si="14"/>
        <v>-0.29602430995188656</v>
      </c>
      <c r="AC188" s="13"/>
      <c r="AD188" s="13"/>
      <c r="AE188" s="13"/>
      <c r="AF188" s="16"/>
      <c r="AG188" s="16"/>
      <c r="AH188" s="16"/>
      <c r="AI188" s="13"/>
      <c r="AJ188" s="13"/>
      <c r="AK188" s="13"/>
      <c r="AL188" s="13"/>
    </row>
    <row r="189" spans="1:38" ht="24" x14ac:dyDescent="0.3">
      <c r="A189" s="57">
        <v>188</v>
      </c>
      <c r="B189" s="58" t="s">
        <v>476</v>
      </c>
      <c r="C189" s="67">
        <v>45474</v>
      </c>
      <c r="D189" s="60" t="s">
        <v>475</v>
      </c>
      <c r="E189" s="57" t="s">
        <v>465</v>
      </c>
      <c r="F189" s="57" t="s">
        <v>466</v>
      </c>
      <c r="G189" s="63" t="s">
        <v>308</v>
      </c>
      <c r="H189" s="64" t="s">
        <v>213</v>
      </c>
      <c r="I189" s="57">
        <v>1003</v>
      </c>
      <c r="J189" s="65">
        <v>226</v>
      </c>
      <c r="K189" s="57" t="s">
        <v>477</v>
      </c>
      <c r="L189" s="66">
        <v>163.97</v>
      </c>
      <c r="M189" s="66">
        <f t="shared" si="16"/>
        <v>37057.22</v>
      </c>
      <c r="N189" s="84" t="s">
        <v>12</v>
      </c>
      <c r="O189" s="67">
        <v>45474</v>
      </c>
      <c r="P189" s="67">
        <v>45504</v>
      </c>
      <c r="Q189" s="64" t="s">
        <v>481</v>
      </c>
      <c r="R189" s="67">
        <v>45504</v>
      </c>
      <c r="S189" s="65">
        <f t="shared" si="17"/>
        <v>226</v>
      </c>
      <c r="T189" s="66">
        <v>115</v>
      </c>
      <c r="U189" s="66">
        <f t="shared" si="15"/>
        <v>25990</v>
      </c>
      <c r="V189" s="66"/>
      <c r="W189" s="89" t="s">
        <v>479</v>
      </c>
      <c r="X189" s="67">
        <v>45565</v>
      </c>
      <c r="Y189" s="66" t="s">
        <v>35</v>
      </c>
      <c r="Z189" s="66">
        <f t="shared" si="13"/>
        <v>-48.97</v>
      </c>
      <c r="AA189" s="66">
        <f t="shared" si="13"/>
        <v>-11067.220000000001</v>
      </c>
      <c r="AB189" s="68">
        <f t="shared" si="14"/>
        <v>-0.29865219247423314</v>
      </c>
      <c r="AC189" s="13"/>
      <c r="AD189" s="13"/>
      <c r="AE189" s="13"/>
      <c r="AF189" s="16"/>
      <c r="AG189" s="16"/>
      <c r="AH189" s="16"/>
      <c r="AI189" s="13"/>
      <c r="AJ189" s="13"/>
      <c r="AK189" s="13"/>
      <c r="AL189" s="13"/>
    </row>
    <row r="190" spans="1:38" ht="24" x14ac:dyDescent="0.3">
      <c r="A190" s="57">
        <v>189</v>
      </c>
      <c r="B190" s="58" t="s">
        <v>476</v>
      </c>
      <c r="C190" s="67">
        <v>45474</v>
      </c>
      <c r="D190" s="60" t="s">
        <v>475</v>
      </c>
      <c r="E190" s="57" t="s">
        <v>467</v>
      </c>
      <c r="F190" s="57" t="s">
        <v>468</v>
      </c>
      <c r="G190" s="63" t="s">
        <v>309</v>
      </c>
      <c r="H190" s="64" t="s">
        <v>213</v>
      </c>
      <c r="I190" s="57">
        <v>1003</v>
      </c>
      <c r="J190" s="65">
        <v>274</v>
      </c>
      <c r="K190" s="57" t="s">
        <v>477</v>
      </c>
      <c r="L190" s="66">
        <v>160.16999999999999</v>
      </c>
      <c r="M190" s="66">
        <f t="shared" si="16"/>
        <v>43886.579999999994</v>
      </c>
      <c r="N190" s="84" t="s">
        <v>12</v>
      </c>
      <c r="O190" s="67">
        <v>45474</v>
      </c>
      <c r="P190" s="67">
        <v>45504</v>
      </c>
      <c r="Q190" s="64" t="s">
        <v>481</v>
      </c>
      <c r="R190" s="67">
        <v>45504</v>
      </c>
      <c r="S190" s="65">
        <f t="shared" si="17"/>
        <v>274</v>
      </c>
      <c r="T190" s="66">
        <v>110</v>
      </c>
      <c r="U190" s="66">
        <f t="shared" si="15"/>
        <v>30140</v>
      </c>
      <c r="V190" s="66"/>
      <c r="W190" s="89" t="s">
        <v>479</v>
      </c>
      <c r="X190" s="67">
        <v>45565</v>
      </c>
      <c r="Y190" s="66" t="s">
        <v>35</v>
      </c>
      <c r="Z190" s="66">
        <f t="shared" si="13"/>
        <v>-50.169999999999987</v>
      </c>
      <c r="AA190" s="66">
        <f t="shared" si="13"/>
        <v>-13746.579999999994</v>
      </c>
      <c r="AB190" s="68">
        <f t="shared" si="14"/>
        <v>-0.31322969345070861</v>
      </c>
      <c r="AC190" s="13"/>
      <c r="AD190" s="13"/>
      <c r="AE190" s="13"/>
      <c r="AF190" s="16"/>
      <c r="AG190" s="16"/>
      <c r="AH190" s="16"/>
      <c r="AI190" s="13"/>
      <c r="AJ190" s="13"/>
      <c r="AK190" s="13"/>
      <c r="AL190" s="13"/>
    </row>
    <row r="191" spans="1:38" ht="24" x14ac:dyDescent="0.3">
      <c r="A191" s="57">
        <v>190</v>
      </c>
      <c r="B191" s="58" t="s">
        <v>476</v>
      </c>
      <c r="C191" s="67">
        <v>45474</v>
      </c>
      <c r="D191" s="60" t="s">
        <v>475</v>
      </c>
      <c r="E191" s="57" t="s">
        <v>469</v>
      </c>
      <c r="F191" s="57" t="s">
        <v>470</v>
      </c>
      <c r="G191" s="63" t="s">
        <v>310</v>
      </c>
      <c r="H191" s="64" t="s">
        <v>213</v>
      </c>
      <c r="I191" s="57">
        <v>1003</v>
      </c>
      <c r="J191" s="65">
        <v>294</v>
      </c>
      <c r="K191" s="57" t="s">
        <v>477</v>
      </c>
      <c r="L191" s="66">
        <v>90</v>
      </c>
      <c r="M191" s="66">
        <f t="shared" si="16"/>
        <v>26460</v>
      </c>
      <c r="N191" s="84" t="s">
        <v>12</v>
      </c>
      <c r="O191" s="67">
        <v>45474</v>
      </c>
      <c r="P191" s="67">
        <v>45504</v>
      </c>
      <c r="Q191" s="64" t="s">
        <v>481</v>
      </c>
      <c r="R191" s="67">
        <v>45504</v>
      </c>
      <c r="S191" s="65">
        <f t="shared" si="17"/>
        <v>294</v>
      </c>
      <c r="T191" s="66">
        <v>63</v>
      </c>
      <c r="U191" s="66">
        <f t="shared" si="15"/>
        <v>18522</v>
      </c>
      <c r="V191" s="66"/>
      <c r="W191" s="89" t="s">
        <v>479</v>
      </c>
      <c r="X191" s="67">
        <v>45565</v>
      </c>
      <c r="Y191" s="66" t="s">
        <v>35</v>
      </c>
      <c r="Z191" s="66">
        <f t="shared" si="13"/>
        <v>-27</v>
      </c>
      <c r="AA191" s="66">
        <f t="shared" si="13"/>
        <v>-7938</v>
      </c>
      <c r="AB191" s="68">
        <f t="shared" si="14"/>
        <v>-0.30000000000000004</v>
      </c>
      <c r="AC191" s="13"/>
      <c r="AD191" s="13"/>
      <c r="AE191" s="13"/>
      <c r="AF191" s="16"/>
      <c r="AG191" s="16"/>
      <c r="AH191" s="16"/>
      <c r="AI191" s="13"/>
      <c r="AJ191" s="13"/>
      <c r="AK191" s="13"/>
      <c r="AL191" s="13"/>
    </row>
    <row r="192" spans="1:38" ht="24" x14ac:dyDescent="0.3">
      <c r="A192" s="57">
        <v>191</v>
      </c>
      <c r="B192" s="58" t="s">
        <v>476</v>
      </c>
      <c r="C192" s="67">
        <v>45474</v>
      </c>
      <c r="D192" s="60" t="s">
        <v>475</v>
      </c>
      <c r="E192" s="57" t="s">
        <v>471</v>
      </c>
      <c r="F192" s="57" t="s">
        <v>472</v>
      </c>
      <c r="G192" s="63" t="s">
        <v>311</v>
      </c>
      <c r="H192" s="64" t="s">
        <v>213</v>
      </c>
      <c r="I192" s="57">
        <v>1003</v>
      </c>
      <c r="J192" s="65">
        <v>393</v>
      </c>
      <c r="K192" s="57" t="s">
        <v>477</v>
      </c>
      <c r="L192" s="66">
        <v>178</v>
      </c>
      <c r="M192" s="66">
        <f t="shared" si="16"/>
        <v>69954</v>
      </c>
      <c r="N192" s="84" t="s">
        <v>12</v>
      </c>
      <c r="O192" s="67">
        <v>45474</v>
      </c>
      <c r="P192" s="67">
        <v>45504</v>
      </c>
      <c r="Q192" s="64" t="s">
        <v>481</v>
      </c>
      <c r="R192" s="67">
        <v>45504</v>
      </c>
      <c r="S192" s="65">
        <f t="shared" si="17"/>
        <v>393</v>
      </c>
      <c r="T192" s="66">
        <v>125.6</v>
      </c>
      <c r="U192" s="66">
        <f t="shared" si="15"/>
        <v>49360.799999999996</v>
      </c>
      <c r="V192" s="66"/>
      <c r="W192" s="89" t="s">
        <v>479</v>
      </c>
      <c r="X192" s="67">
        <v>45565</v>
      </c>
      <c r="Y192" s="66" t="s">
        <v>35</v>
      </c>
      <c r="Z192" s="66">
        <f t="shared" si="13"/>
        <v>-52.400000000000006</v>
      </c>
      <c r="AA192" s="66">
        <f t="shared" si="13"/>
        <v>-20593.200000000004</v>
      </c>
      <c r="AB192" s="68">
        <f t="shared" si="14"/>
        <v>-0.29438202247191014</v>
      </c>
      <c r="AC192" s="13"/>
      <c r="AD192" s="13"/>
      <c r="AE192" s="13"/>
      <c r="AF192" s="16"/>
      <c r="AG192" s="16"/>
      <c r="AH192" s="16"/>
      <c r="AI192" s="13"/>
      <c r="AJ192" s="13"/>
      <c r="AK192" s="13"/>
      <c r="AL192" s="13"/>
    </row>
    <row r="193" spans="1:38" ht="24" x14ac:dyDescent="0.3">
      <c r="A193" s="57">
        <v>192</v>
      </c>
      <c r="B193" s="58" t="s">
        <v>476</v>
      </c>
      <c r="C193" s="67">
        <v>45474</v>
      </c>
      <c r="D193" s="60" t="s">
        <v>475</v>
      </c>
      <c r="E193" s="57" t="s">
        <v>473</v>
      </c>
      <c r="F193" s="57" t="s">
        <v>474</v>
      </c>
      <c r="G193" s="63" t="s">
        <v>312</v>
      </c>
      <c r="H193" s="64" t="s">
        <v>213</v>
      </c>
      <c r="I193" s="57">
        <v>1003</v>
      </c>
      <c r="J193" s="65">
        <v>610</v>
      </c>
      <c r="K193" s="57" t="s">
        <v>477</v>
      </c>
      <c r="L193" s="66">
        <v>186</v>
      </c>
      <c r="M193" s="66">
        <f t="shared" si="16"/>
        <v>113460</v>
      </c>
      <c r="N193" s="84" t="s">
        <v>12</v>
      </c>
      <c r="O193" s="67">
        <v>45474</v>
      </c>
      <c r="P193" s="67">
        <v>45504</v>
      </c>
      <c r="Q193" s="64" t="s">
        <v>481</v>
      </c>
      <c r="R193" s="67">
        <v>45504</v>
      </c>
      <c r="S193" s="65">
        <f t="shared" si="17"/>
        <v>610</v>
      </c>
      <c r="T193" s="66">
        <v>130.5</v>
      </c>
      <c r="U193" s="66">
        <f t="shared" si="15"/>
        <v>79605</v>
      </c>
      <c r="V193" s="66"/>
      <c r="W193" s="89" t="s">
        <v>479</v>
      </c>
      <c r="X193" s="67">
        <v>45565</v>
      </c>
      <c r="Y193" s="66" t="s">
        <v>35</v>
      </c>
      <c r="Z193" s="66">
        <f t="shared" si="13"/>
        <v>-55.5</v>
      </c>
      <c r="AA193" s="66">
        <f t="shared" si="13"/>
        <v>-33855</v>
      </c>
      <c r="AB193" s="68">
        <f t="shared" si="14"/>
        <v>-0.29838709677419351</v>
      </c>
      <c r="AC193" s="13"/>
      <c r="AD193" s="13"/>
      <c r="AE193" s="13"/>
      <c r="AF193" s="16"/>
      <c r="AG193" s="16"/>
      <c r="AH193" s="16"/>
      <c r="AI193" s="13"/>
      <c r="AJ193" s="13"/>
      <c r="AK193" s="13"/>
      <c r="AL193" s="13"/>
    </row>
    <row r="194" spans="1:38" x14ac:dyDescent="0.3">
      <c r="A194" s="13"/>
      <c r="B194" s="19"/>
      <c r="C194" s="43"/>
      <c r="D194" s="43"/>
      <c r="E194" s="44"/>
      <c r="F194" s="44"/>
      <c r="G194" s="52"/>
      <c r="H194" s="44"/>
      <c r="I194" s="44"/>
      <c r="J194" s="45"/>
      <c r="K194" s="44"/>
      <c r="L194" s="46"/>
      <c r="M194" s="46"/>
      <c r="N194" s="44"/>
      <c r="O194" s="44"/>
      <c r="P194" s="44"/>
      <c r="Q194" s="44"/>
      <c r="R194" s="44"/>
      <c r="S194" s="45"/>
      <c r="T194" s="46"/>
      <c r="U194" s="13"/>
      <c r="V194" s="13"/>
      <c r="W194" s="90"/>
      <c r="X194" s="25"/>
      <c r="Y194" s="13"/>
      <c r="Z194" s="16"/>
      <c r="AA194" s="16"/>
      <c r="AB194" s="16"/>
      <c r="AC194" s="13"/>
      <c r="AD194" s="13"/>
      <c r="AE194" s="13"/>
      <c r="AF194" s="16"/>
      <c r="AG194" s="16"/>
      <c r="AH194" s="16"/>
      <c r="AI194" s="13"/>
      <c r="AJ194" s="13"/>
      <c r="AK194" s="13"/>
      <c r="AL194" s="13"/>
    </row>
    <row r="195" spans="1:38" x14ac:dyDescent="0.3">
      <c r="A195" s="13"/>
      <c r="B195" s="19"/>
      <c r="C195" s="43"/>
      <c r="D195" s="43"/>
      <c r="E195" s="44"/>
      <c r="F195" s="44"/>
      <c r="G195" s="52"/>
      <c r="H195" s="44"/>
      <c r="I195" s="44"/>
      <c r="J195" s="45"/>
      <c r="K195" s="44"/>
      <c r="L195" s="46"/>
      <c r="M195" s="46"/>
      <c r="N195" s="44"/>
      <c r="O195" s="44"/>
      <c r="P195" s="44"/>
      <c r="Q195" s="44"/>
      <c r="R195" s="44"/>
      <c r="S195" s="45"/>
      <c r="T195" s="46"/>
      <c r="U195" s="13"/>
      <c r="V195" s="13"/>
      <c r="W195" s="90"/>
      <c r="X195" s="25"/>
      <c r="Y195" s="13"/>
      <c r="Z195" s="16"/>
      <c r="AA195" s="16"/>
      <c r="AB195" s="16"/>
      <c r="AC195" s="13"/>
      <c r="AD195" s="13"/>
      <c r="AE195" s="13"/>
      <c r="AF195" s="16"/>
      <c r="AG195" s="16"/>
      <c r="AH195" s="16"/>
      <c r="AI195" s="13"/>
      <c r="AJ195" s="13"/>
      <c r="AK195" s="13"/>
      <c r="AL195" s="13"/>
    </row>
    <row r="196" spans="1:38" x14ac:dyDescent="0.3">
      <c r="A196" s="13"/>
      <c r="B196" s="19"/>
      <c r="C196" s="43"/>
      <c r="D196" s="43"/>
      <c r="E196" s="44"/>
      <c r="F196" s="44"/>
      <c r="G196" s="52"/>
      <c r="H196" s="44"/>
      <c r="I196" s="44"/>
      <c r="J196" s="45"/>
      <c r="K196" s="44"/>
      <c r="L196" s="46"/>
      <c r="M196" s="46"/>
      <c r="N196" s="44"/>
      <c r="O196" s="44"/>
      <c r="P196" s="44"/>
      <c r="Q196" s="44"/>
      <c r="R196" s="44"/>
      <c r="S196" s="45"/>
      <c r="T196" s="46"/>
      <c r="U196" s="13"/>
      <c r="V196" s="13"/>
      <c r="W196" s="90"/>
      <c r="X196" s="25"/>
      <c r="Y196" s="13"/>
      <c r="Z196" s="16"/>
      <c r="AA196" s="16"/>
      <c r="AB196" s="16"/>
      <c r="AC196" s="13"/>
      <c r="AD196" s="13"/>
      <c r="AE196" s="13"/>
      <c r="AF196" s="16"/>
      <c r="AG196" s="16"/>
      <c r="AH196" s="16"/>
      <c r="AI196" s="13"/>
      <c r="AJ196" s="13"/>
      <c r="AK196" s="13"/>
      <c r="AL196" s="13"/>
    </row>
    <row r="197" spans="1:38" x14ac:dyDescent="0.3">
      <c r="A197" s="13"/>
      <c r="B197" s="19"/>
      <c r="C197" s="43"/>
      <c r="D197" s="43"/>
      <c r="E197" s="44"/>
      <c r="F197" s="44"/>
      <c r="G197" s="52"/>
      <c r="H197" s="44"/>
      <c r="I197" s="44"/>
      <c r="J197" s="45"/>
      <c r="K197" s="44"/>
      <c r="L197" s="46"/>
      <c r="M197" s="46"/>
      <c r="N197" s="44"/>
      <c r="O197" s="44"/>
      <c r="P197" s="44"/>
      <c r="Q197" s="44"/>
      <c r="R197" s="44"/>
      <c r="S197" s="45"/>
      <c r="T197" s="46"/>
      <c r="U197" s="13"/>
      <c r="V197" s="13"/>
      <c r="W197" s="90"/>
      <c r="X197" s="25"/>
      <c r="Y197" s="13"/>
      <c r="Z197" s="16"/>
      <c r="AA197" s="16"/>
      <c r="AB197" s="16"/>
      <c r="AC197" s="13"/>
      <c r="AD197" s="13"/>
      <c r="AE197" s="13"/>
      <c r="AF197" s="16"/>
      <c r="AG197" s="16"/>
      <c r="AH197" s="16"/>
      <c r="AI197" s="13"/>
      <c r="AJ197" s="13"/>
      <c r="AK197" s="13"/>
      <c r="AL197" s="13"/>
    </row>
    <row r="198" spans="1:38" x14ac:dyDescent="0.3">
      <c r="A198" s="13"/>
      <c r="B198" s="19"/>
      <c r="C198" s="43"/>
      <c r="D198" s="43"/>
      <c r="E198" s="44"/>
      <c r="F198" s="44"/>
      <c r="G198" s="52"/>
      <c r="H198" s="44"/>
      <c r="I198" s="44"/>
      <c r="J198" s="45"/>
      <c r="K198" s="44"/>
      <c r="L198" s="46"/>
      <c r="M198" s="46"/>
      <c r="N198" s="44"/>
      <c r="O198" s="44"/>
      <c r="P198" s="44"/>
      <c r="Q198" s="44"/>
      <c r="R198" s="44"/>
      <c r="S198" s="45"/>
      <c r="T198" s="46"/>
      <c r="U198" s="13"/>
      <c r="V198" s="13"/>
      <c r="W198" s="90"/>
      <c r="X198" s="25"/>
      <c r="Y198" s="13"/>
      <c r="Z198" s="16"/>
      <c r="AA198" s="16"/>
      <c r="AB198" s="16"/>
      <c r="AC198" s="13"/>
      <c r="AD198" s="13"/>
      <c r="AE198" s="13"/>
      <c r="AF198" s="16"/>
      <c r="AG198" s="16"/>
      <c r="AH198" s="16"/>
      <c r="AI198" s="13"/>
      <c r="AJ198" s="13"/>
      <c r="AK198" s="13"/>
      <c r="AL198" s="13"/>
    </row>
    <row r="199" spans="1:38" x14ac:dyDescent="0.3">
      <c r="A199" s="13"/>
      <c r="B199" s="19"/>
      <c r="C199" s="43"/>
      <c r="D199" s="43"/>
      <c r="E199" s="44"/>
      <c r="F199" s="44"/>
      <c r="G199" s="52"/>
      <c r="H199" s="44"/>
      <c r="I199" s="44"/>
      <c r="J199" s="45"/>
      <c r="K199" s="44"/>
      <c r="L199" s="46"/>
      <c r="M199" s="46"/>
      <c r="N199" s="44"/>
      <c r="O199" s="44"/>
      <c r="P199" s="44"/>
      <c r="Q199" s="44"/>
      <c r="R199" s="44"/>
      <c r="S199" s="45"/>
      <c r="T199" s="46"/>
      <c r="U199" s="13"/>
      <c r="V199" s="13"/>
      <c r="W199" s="90"/>
      <c r="X199" s="25"/>
      <c r="Y199" s="13"/>
      <c r="Z199" s="16"/>
      <c r="AA199" s="16"/>
      <c r="AB199" s="16"/>
      <c r="AC199" s="13"/>
      <c r="AD199" s="13"/>
      <c r="AE199" s="13"/>
      <c r="AF199" s="16"/>
      <c r="AG199" s="16"/>
      <c r="AH199" s="16"/>
      <c r="AI199" s="13"/>
      <c r="AJ199" s="13"/>
      <c r="AK199" s="13"/>
      <c r="AL199" s="13"/>
    </row>
    <row r="200" spans="1:38" x14ac:dyDescent="0.3">
      <c r="A200" s="13"/>
      <c r="B200" s="19"/>
      <c r="C200" s="43"/>
      <c r="D200" s="43"/>
      <c r="E200" s="44"/>
      <c r="F200" s="44"/>
      <c r="G200" s="52"/>
      <c r="H200" s="44"/>
      <c r="I200" s="44"/>
      <c r="J200" s="45"/>
      <c r="K200" s="44"/>
      <c r="L200" s="46"/>
      <c r="M200" s="46"/>
      <c r="N200" s="44"/>
      <c r="O200" s="44"/>
      <c r="P200" s="44"/>
      <c r="Q200" s="44"/>
      <c r="R200" s="44"/>
      <c r="S200" s="45"/>
      <c r="T200" s="46"/>
      <c r="U200" s="13"/>
      <c r="V200" s="13"/>
      <c r="W200" s="90"/>
      <c r="X200" s="25"/>
      <c r="Y200" s="13"/>
      <c r="Z200" s="16"/>
      <c r="AA200" s="16"/>
      <c r="AB200" s="16"/>
      <c r="AC200" s="13"/>
      <c r="AD200" s="13"/>
      <c r="AE200" s="13"/>
      <c r="AF200" s="16"/>
      <c r="AG200" s="16"/>
      <c r="AH200" s="16"/>
      <c r="AI200" s="13"/>
      <c r="AJ200" s="13"/>
      <c r="AK200" s="13"/>
      <c r="AL200" s="13"/>
    </row>
    <row r="201" spans="1:38" x14ac:dyDescent="0.3">
      <c r="A201" s="13"/>
      <c r="B201" s="19"/>
      <c r="C201" s="43"/>
      <c r="D201" s="43"/>
      <c r="E201" s="44"/>
      <c r="F201" s="44"/>
      <c r="G201" s="52"/>
      <c r="H201" s="44"/>
      <c r="I201" s="44"/>
      <c r="J201" s="45"/>
      <c r="K201" s="44"/>
      <c r="L201" s="46"/>
      <c r="M201" s="46"/>
      <c r="N201" s="44"/>
      <c r="O201" s="44"/>
      <c r="P201" s="44"/>
      <c r="Q201" s="44"/>
      <c r="R201" s="44"/>
      <c r="S201" s="45"/>
      <c r="T201" s="46"/>
      <c r="U201" s="13"/>
      <c r="V201" s="13"/>
      <c r="W201" s="90"/>
      <c r="X201" s="25"/>
      <c r="Y201" s="13"/>
      <c r="Z201" s="16"/>
      <c r="AA201" s="16"/>
      <c r="AB201" s="16"/>
      <c r="AC201" s="13"/>
      <c r="AD201" s="13"/>
      <c r="AE201" s="13"/>
      <c r="AF201" s="16"/>
      <c r="AG201" s="16"/>
      <c r="AH201" s="16"/>
      <c r="AI201" s="13"/>
      <c r="AJ201" s="13"/>
      <c r="AK201" s="13"/>
      <c r="AL201" s="13"/>
    </row>
    <row r="202" spans="1:38" x14ac:dyDescent="0.3">
      <c r="A202" s="13"/>
      <c r="B202" s="19"/>
      <c r="C202" s="43"/>
      <c r="D202" s="43"/>
      <c r="E202" s="44"/>
      <c r="F202" s="44"/>
      <c r="G202" s="52"/>
      <c r="H202" s="44"/>
      <c r="I202" s="44"/>
      <c r="J202" s="45"/>
      <c r="K202" s="44"/>
      <c r="L202" s="46"/>
      <c r="M202" s="46"/>
      <c r="N202" s="44"/>
      <c r="O202" s="44"/>
      <c r="P202" s="44"/>
      <c r="Q202" s="44"/>
      <c r="R202" s="44"/>
      <c r="S202" s="45"/>
      <c r="T202" s="46"/>
      <c r="U202" s="13"/>
      <c r="V202" s="13"/>
      <c r="W202" s="90"/>
      <c r="X202" s="25"/>
      <c r="Y202" s="13"/>
      <c r="Z202" s="16"/>
      <c r="AA202" s="16"/>
      <c r="AB202" s="16"/>
      <c r="AC202" s="13"/>
      <c r="AD202" s="13"/>
      <c r="AE202" s="13"/>
      <c r="AF202" s="16"/>
      <c r="AG202" s="16"/>
      <c r="AH202" s="16"/>
      <c r="AI202" s="13"/>
      <c r="AJ202" s="13"/>
      <c r="AK202" s="13"/>
      <c r="AL202" s="13"/>
    </row>
    <row r="203" spans="1:38" x14ac:dyDescent="0.3">
      <c r="A203" s="13"/>
      <c r="B203" s="19"/>
      <c r="C203" s="43"/>
      <c r="D203" s="43"/>
      <c r="E203" s="44"/>
      <c r="F203" s="44"/>
      <c r="G203" s="52"/>
      <c r="H203" s="44"/>
      <c r="I203" s="44"/>
      <c r="J203" s="45"/>
      <c r="K203" s="44"/>
      <c r="L203" s="46"/>
      <c r="M203" s="46"/>
      <c r="N203" s="44"/>
      <c r="O203" s="44"/>
      <c r="P203" s="44"/>
      <c r="Q203" s="44"/>
      <c r="R203" s="44"/>
      <c r="S203" s="45"/>
      <c r="T203" s="46"/>
      <c r="U203" s="13"/>
      <c r="V203" s="13"/>
      <c r="W203" s="90"/>
      <c r="X203" s="25"/>
      <c r="Y203" s="13"/>
      <c r="Z203" s="16"/>
      <c r="AA203" s="16"/>
      <c r="AB203" s="16"/>
      <c r="AC203" s="13"/>
      <c r="AD203" s="13"/>
      <c r="AE203" s="13"/>
      <c r="AF203" s="16"/>
      <c r="AG203" s="16"/>
      <c r="AH203" s="16"/>
      <c r="AI203" s="13"/>
      <c r="AJ203" s="13"/>
      <c r="AK203" s="13"/>
      <c r="AL203" s="13"/>
    </row>
    <row r="204" spans="1:38" x14ac:dyDescent="0.3">
      <c r="A204" s="13"/>
      <c r="B204" s="19"/>
      <c r="C204" s="43"/>
      <c r="D204" s="43"/>
      <c r="E204" s="44"/>
      <c r="F204" s="44"/>
      <c r="G204" s="52"/>
      <c r="H204" s="44"/>
      <c r="I204" s="44"/>
      <c r="J204" s="45"/>
      <c r="K204" s="44"/>
      <c r="L204" s="46"/>
      <c r="M204" s="46"/>
      <c r="N204" s="44"/>
      <c r="O204" s="44"/>
      <c r="P204" s="44"/>
      <c r="Q204" s="44"/>
      <c r="R204" s="44"/>
      <c r="S204" s="45"/>
      <c r="T204" s="46"/>
      <c r="U204" s="13"/>
      <c r="V204" s="13"/>
      <c r="W204" s="90"/>
      <c r="X204" s="25"/>
      <c r="Y204" s="13"/>
      <c r="Z204" s="16"/>
      <c r="AA204" s="16"/>
      <c r="AB204" s="16"/>
      <c r="AC204" s="13"/>
      <c r="AD204" s="13"/>
      <c r="AE204" s="13"/>
      <c r="AF204" s="16"/>
      <c r="AG204" s="16"/>
      <c r="AH204" s="16"/>
      <c r="AI204" s="13"/>
      <c r="AJ204" s="13"/>
      <c r="AK204" s="13"/>
      <c r="AL204" s="13"/>
    </row>
    <row r="205" spans="1:38" x14ac:dyDescent="0.3">
      <c r="A205" s="13"/>
      <c r="B205" s="19"/>
      <c r="C205" s="43"/>
      <c r="D205" s="43"/>
      <c r="E205" s="44"/>
      <c r="F205" s="44"/>
      <c r="G205" s="52"/>
      <c r="H205" s="44"/>
      <c r="I205" s="44"/>
      <c r="J205" s="45"/>
      <c r="K205" s="44"/>
      <c r="L205" s="46"/>
      <c r="M205" s="46"/>
      <c r="N205" s="44"/>
      <c r="O205" s="44"/>
      <c r="P205" s="44"/>
      <c r="Q205" s="44"/>
      <c r="R205" s="44"/>
      <c r="S205" s="45"/>
      <c r="T205" s="46"/>
      <c r="U205" s="13"/>
      <c r="V205" s="13"/>
      <c r="W205" s="90"/>
      <c r="X205" s="25"/>
      <c r="Y205" s="13"/>
      <c r="Z205" s="16"/>
      <c r="AA205" s="16"/>
      <c r="AB205" s="16"/>
      <c r="AC205" s="13"/>
      <c r="AD205" s="13"/>
      <c r="AE205" s="13"/>
      <c r="AF205" s="16"/>
      <c r="AG205" s="16"/>
      <c r="AH205" s="16"/>
      <c r="AI205" s="13"/>
      <c r="AJ205" s="13"/>
      <c r="AK205" s="13"/>
      <c r="AL205" s="13"/>
    </row>
    <row r="206" spans="1:38" x14ac:dyDescent="0.3">
      <c r="A206" s="13"/>
      <c r="B206" s="19"/>
      <c r="C206" s="43"/>
      <c r="D206" s="43"/>
      <c r="E206" s="44"/>
      <c r="F206" s="44"/>
      <c r="G206" s="52"/>
      <c r="H206" s="44"/>
      <c r="I206" s="44"/>
      <c r="J206" s="45"/>
      <c r="K206" s="44"/>
      <c r="L206" s="46"/>
      <c r="M206" s="46"/>
      <c r="N206" s="44"/>
      <c r="O206" s="44"/>
      <c r="P206" s="44"/>
      <c r="Q206" s="44"/>
      <c r="R206" s="44"/>
      <c r="S206" s="45"/>
      <c r="T206" s="46"/>
      <c r="U206" s="13"/>
      <c r="V206" s="13"/>
      <c r="W206" s="90"/>
      <c r="X206" s="25"/>
      <c r="Y206" s="13"/>
      <c r="Z206" s="16"/>
      <c r="AA206" s="16"/>
      <c r="AB206" s="16"/>
      <c r="AC206" s="13"/>
      <c r="AD206" s="13"/>
      <c r="AE206" s="13"/>
      <c r="AF206" s="16"/>
      <c r="AG206" s="16"/>
      <c r="AH206" s="16"/>
      <c r="AI206" s="13"/>
      <c r="AJ206" s="13"/>
      <c r="AK206" s="13"/>
      <c r="AL206" s="13"/>
    </row>
    <row r="207" spans="1:38" x14ac:dyDescent="0.3">
      <c r="A207" s="13"/>
      <c r="B207" s="19"/>
      <c r="C207" s="43"/>
      <c r="D207" s="43"/>
      <c r="E207" s="44"/>
      <c r="F207" s="44"/>
      <c r="G207" s="52"/>
      <c r="H207" s="44"/>
      <c r="I207" s="44"/>
      <c r="J207" s="45"/>
      <c r="K207" s="44"/>
      <c r="L207" s="46"/>
      <c r="M207" s="46"/>
      <c r="N207" s="44"/>
      <c r="O207" s="44"/>
      <c r="P207" s="44"/>
      <c r="Q207" s="44"/>
      <c r="R207" s="44"/>
      <c r="S207" s="45"/>
      <c r="T207" s="46"/>
      <c r="U207" s="13"/>
      <c r="V207" s="13"/>
      <c r="W207" s="90"/>
      <c r="X207" s="25"/>
      <c r="Y207" s="13"/>
      <c r="Z207" s="16"/>
      <c r="AA207" s="16"/>
      <c r="AB207" s="16"/>
      <c r="AC207" s="13"/>
      <c r="AD207" s="13"/>
      <c r="AE207" s="13"/>
      <c r="AF207" s="16"/>
      <c r="AG207" s="16"/>
      <c r="AH207" s="16"/>
      <c r="AI207" s="13"/>
      <c r="AJ207" s="13"/>
      <c r="AK207" s="13"/>
      <c r="AL207" s="13"/>
    </row>
    <row r="208" spans="1:38" x14ac:dyDescent="0.3">
      <c r="A208" s="13"/>
      <c r="B208" s="19"/>
      <c r="C208" s="43"/>
      <c r="D208" s="43"/>
      <c r="E208" s="44"/>
      <c r="F208" s="44"/>
      <c r="G208" s="52"/>
      <c r="H208" s="44"/>
      <c r="I208" s="44"/>
      <c r="J208" s="45"/>
      <c r="K208" s="44"/>
      <c r="L208" s="46"/>
      <c r="M208" s="46"/>
      <c r="N208" s="44"/>
      <c r="O208" s="44"/>
      <c r="P208" s="44"/>
      <c r="Q208" s="44"/>
      <c r="R208" s="44"/>
      <c r="S208" s="45"/>
      <c r="T208" s="46"/>
      <c r="U208" s="13"/>
      <c r="V208" s="13"/>
      <c r="W208" s="90"/>
      <c r="X208" s="25"/>
      <c r="Y208" s="13"/>
      <c r="Z208" s="16"/>
      <c r="AA208" s="16"/>
      <c r="AB208" s="16"/>
      <c r="AC208" s="13"/>
      <c r="AD208" s="13"/>
      <c r="AE208" s="13"/>
      <c r="AF208" s="16"/>
      <c r="AG208" s="16"/>
      <c r="AH208" s="16"/>
      <c r="AI208" s="13"/>
      <c r="AJ208" s="13"/>
      <c r="AK208" s="13"/>
      <c r="AL208" s="13"/>
    </row>
    <row r="209" spans="1:38" x14ac:dyDescent="0.3">
      <c r="A209" s="13"/>
      <c r="B209" s="19"/>
      <c r="C209" s="43"/>
      <c r="D209" s="43"/>
      <c r="E209" s="44"/>
      <c r="F209" s="44"/>
      <c r="G209" s="52"/>
      <c r="H209" s="44"/>
      <c r="I209" s="44"/>
      <c r="J209" s="45"/>
      <c r="K209" s="44"/>
      <c r="L209" s="46"/>
      <c r="M209" s="46"/>
      <c r="N209" s="44"/>
      <c r="O209" s="44"/>
      <c r="P209" s="44"/>
      <c r="Q209" s="44"/>
      <c r="R209" s="44"/>
      <c r="S209" s="45"/>
      <c r="T209" s="46"/>
      <c r="U209" s="13"/>
      <c r="V209" s="13"/>
      <c r="W209" s="90"/>
      <c r="X209" s="25"/>
      <c r="Y209" s="13"/>
      <c r="Z209" s="16"/>
      <c r="AA209" s="16"/>
      <c r="AB209" s="16"/>
      <c r="AC209" s="13"/>
      <c r="AD209" s="13"/>
      <c r="AE209" s="13"/>
      <c r="AF209" s="16"/>
      <c r="AG209" s="16"/>
      <c r="AH209" s="16"/>
      <c r="AI209" s="13"/>
      <c r="AJ209" s="13"/>
      <c r="AK209" s="13"/>
      <c r="AL209" s="13"/>
    </row>
    <row r="210" spans="1:38" x14ac:dyDescent="0.3">
      <c r="A210" s="13"/>
      <c r="B210" s="19"/>
      <c r="C210" s="43"/>
      <c r="D210" s="43"/>
      <c r="E210" s="44"/>
      <c r="F210" s="44"/>
      <c r="G210" s="52"/>
      <c r="H210" s="44"/>
      <c r="I210" s="44"/>
      <c r="J210" s="45"/>
      <c r="K210" s="44"/>
      <c r="L210" s="46"/>
      <c r="M210" s="46"/>
      <c r="N210" s="44"/>
      <c r="O210" s="44"/>
      <c r="P210" s="44"/>
      <c r="Q210" s="44"/>
      <c r="R210" s="44"/>
      <c r="S210" s="45"/>
      <c r="T210" s="46"/>
      <c r="U210" s="13"/>
      <c r="V210" s="13"/>
      <c r="W210" s="90"/>
      <c r="X210" s="25"/>
      <c r="Y210" s="13"/>
      <c r="Z210" s="16"/>
      <c r="AA210" s="16"/>
      <c r="AB210" s="16"/>
      <c r="AC210" s="13"/>
      <c r="AD210" s="13"/>
      <c r="AE210" s="13"/>
      <c r="AF210" s="16"/>
      <c r="AG210" s="16"/>
      <c r="AH210" s="16"/>
      <c r="AI210" s="13"/>
      <c r="AJ210" s="13"/>
      <c r="AK210" s="13"/>
      <c r="AL210" s="13"/>
    </row>
    <row r="211" spans="1:38" x14ac:dyDescent="0.3">
      <c r="A211" s="13"/>
      <c r="B211" s="19"/>
      <c r="C211" s="43"/>
      <c r="D211" s="43"/>
      <c r="E211" s="44"/>
      <c r="F211" s="44"/>
      <c r="G211" s="52"/>
      <c r="H211" s="44"/>
      <c r="I211" s="44"/>
      <c r="J211" s="45"/>
      <c r="K211" s="44"/>
      <c r="L211" s="46"/>
      <c r="M211" s="46"/>
      <c r="N211" s="44"/>
      <c r="O211" s="44"/>
      <c r="P211" s="44"/>
      <c r="Q211" s="44"/>
      <c r="R211" s="44"/>
      <c r="S211" s="45"/>
      <c r="T211" s="46"/>
      <c r="U211" s="13"/>
      <c r="V211" s="13"/>
      <c r="W211" s="90"/>
      <c r="X211" s="25"/>
      <c r="Y211" s="13"/>
      <c r="Z211" s="16"/>
      <c r="AA211" s="16"/>
      <c r="AB211" s="16"/>
      <c r="AC211" s="13"/>
      <c r="AD211" s="13"/>
      <c r="AE211" s="13"/>
      <c r="AF211" s="16"/>
      <c r="AG211" s="16"/>
      <c r="AH211" s="16"/>
      <c r="AI211" s="13"/>
      <c r="AJ211" s="13"/>
      <c r="AK211" s="13"/>
      <c r="AL211" s="13"/>
    </row>
    <row r="212" spans="1:38" x14ac:dyDescent="0.3">
      <c r="A212" s="13"/>
      <c r="B212" s="19"/>
      <c r="C212" s="43"/>
      <c r="D212" s="43"/>
      <c r="E212" s="44"/>
      <c r="F212" s="44"/>
      <c r="G212" s="52"/>
      <c r="H212" s="44"/>
      <c r="I212" s="44"/>
      <c r="J212" s="45"/>
      <c r="K212" s="44"/>
      <c r="L212" s="46"/>
      <c r="M212" s="46"/>
      <c r="N212" s="44"/>
      <c r="O212" s="44"/>
      <c r="P212" s="44"/>
      <c r="Q212" s="44"/>
      <c r="R212" s="44"/>
      <c r="S212" s="45"/>
      <c r="T212" s="46"/>
      <c r="U212" s="13"/>
      <c r="V212" s="13"/>
      <c r="W212" s="90"/>
      <c r="X212" s="25"/>
      <c r="Y212" s="13"/>
      <c r="Z212" s="16"/>
      <c r="AA212" s="16"/>
      <c r="AB212" s="16"/>
      <c r="AC212" s="13"/>
      <c r="AD212" s="13"/>
      <c r="AE212" s="13"/>
      <c r="AF212" s="16"/>
      <c r="AG212" s="16"/>
      <c r="AH212" s="16"/>
      <c r="AI212" s="13"/>
      <c r="AJ212" s="13"/>
      <c r="AK212" s="13"/>
      <c r="AL212" s="13"/>
    </row>
    <row r="213" spans="1:38" x14ac:dyDescent="0.3">
      <c r="A213" s="13"/>
      <c r="B213" s="19"/>
      <c r="C213" s="43"/>
      <c r="D213" s="43"/>
      <c r="E213" s="44"/>
      <c r="F213" s="44"/>
      <c r="G213" s="52"/>
      <c r="H213" s="44"/>
      <c r="I213" s="44"/>
      <c r="J213" s="45"/>
      <c r="K213" s="44"/>
      <c r="L213" s="46"/>
      <c r="M213" s="46"/>
      <c r="N213" s="44"/>
      <c r="O213" s="44"/>
      <c r="P213" s="44"/>
      <c r="Q213" s="44"/>
      <c r="R213" s="44"/>
      <c r="S213" s="45"/>
      <c r="T213" s="46"/>
      <c r="U213" s="13"/>
      <c r="V213" s="13"/>
      <c r="W213" s="90"/>
      <c r="X213" s="25"/>
      <c r="Y213" s="13"/>
      <c r="Z213" s="16"/>
      <c r="AA213" s="16"/>
      <c r="AB213" s="16"/>
      <c r="AC213" s="13"/>
      <c r="AD213" s="13"/>
      <c r="AE213" s="13"/>
      <c r="AF213" s="16"/>
      <c r="AG213" s="16"/>
      <c r="AH213" s="16"/>
      <c r="AI213" s="13"/>
      <c r="AJ213" s="13"/>
      <c r="AK213" s="13"/>
      <c r="AL213" s="13"/>
    </row>
    <row r="214" spans="1:38" x14ac:dyDescent="0.3">
      <c r="A214" s="13"/>
      <c r="B214" s="19"/>
      <c r="C214" s="43"/>
      <c r="D214" s="43"/>
      <c r="E214" s="44"/>
      <c r="F214" s="44"/>
      <c r="G214" s="52"/>
      <c r="H214" s="44"/>
      <c r="I214" s="44"/>
      <c r="J214" s="45"/>
      <c r="K214" s="44"/>
      <c r="L214" s="46"/>
      <c r="M214" s="46"/>
      <c r="N214" s="44"/>
      <c r="O214" s="44"/>
      <c r="P214" s="44"/>
      <c r="Q214" s="44"/>
      <c r="R214" s="44"/>
      <c r="S214" s="45"/>
      <c r="T214" s="46"/>
      <c r="U214" s="13"/>
      <c r="V214" s="13"/>
      <c r="W214" s="90"/>
      <c r="X214" s="25"/>
      <c r="Y214" s="13"/>
      <c r="Z214" s="16"/>
      <c r="AA214" s="16"/>
      <c r="AB214" s="16"/>
      <c r="AC214" s="13"/>
      <c r="AD214" s="13"/>
      <c r="AE214" s="13"/>
      <c r="AF214" s="16"/>
      <c r="AG214" s="16"/>
      <c r="AH214" s="16"/>
      <c r="AI214" s="13"/>
      <c r="AJ214" s="13"/>
      <c r="AK214" s="13"/>
      <c r="AL214" s="13"/>
    </row>
    <row r="215" spans="1:38" x14ac:dyDescent="0.3">
      <c r="A215" s="13"/>
      <c r="B215" s="19"/>
      <c r="C215" s="43"/>
      <c r="D215" s="43"/>
      <c r="E215" s="44"/>
      <c r="F215" s="44"/>
      <c r="G215" s="52"/>
      <c r="H215" s="44"/>
      <c r="I215" s="44"/>
      <c r="J215" s="45"/>
      <c r="K215" s="44"/>
      <c r="L215" s="46"/>
      <c r="M215" s="46"/>
      <c r="N215" s="44"/>
      <c r="O215" s="44"/>
      <c r="P215" s="44"/>
      <c r="Q215" s="44"/>
      <c r="R215" s="44"/>
      <c r="S215" s="45"/>
      <c r="T215" s="46"/>
      <c r="U215" s="13"/>
      <c r="V215" s="13"/>
      <c r="W215" s="90"/>
      <c r="X215" s="25"/>
      <c r="Y215" s="13"/>
      <c r="Z215" s="16"/>
      <c r="AA215" s="16"/>
      <c r="AB215" s="16"/>
      <c r="AC215" s="13"/>
      <c r="AD215" s="13"/>
      <c r="AE215" s="13"/>
      <c r="AF215" s="16"/>
      <c r="AG215" s="16"/>
      <c r="AH215" s="16"/>
      <c r="AI215" s="13"/>
      <c r="AJ215" s="13"/>
      <c r="AK215" s="13"/>
      <c r="AL215" s="13"/>
    </row>
    <row r="216" spans="1:38" x14ac:dyDescent="0.3">
      <c r="A216" s="13"/>
      <c r="B216" s="19"/>
      <c r="C216" s="43"/>
      <c r="D216" s="43"/>
      <c r="E216" s="44"/>
      <c r="F216" s="44"/>
      <c r="G216" s="52"/>
      <c r="H216" s="44"/>
      <c r="I216" s="44"/>
      <c r="J216" s="45"/>
      <c r="K216" s="44"/>
      <c r="L216" s="46"/>
      <c r="M216" s="46"/>
      <c r="N216" s="44"/>
      <c r="O216" s="44"/>
      <c r="P216" s="44"/>
      <c r="Q216" s="44"/>
      <c r="R216" s="44"/>
      <c r="S216" s="45"/>
      <c r="T216" s="46"/>
      <c r="U216" s="13"/>
      <c r="V216" s="13"/>
      <c r="W216" s="90"/>
      <c r="X216" s="25"/>
      <c r="Y216" s="13"/>
      <c r="Z216" s="16"/>
      <c r="AA216" s="16"/>
      <c r="AB216" s="16"/>
      <c r="AC216" s="13"/>
      <c r="AD216" s="13"/>
      <c r="AE216" s="13"/>
      <c r="AF216" s="16"/>
      <c r="AG216" s="16"/>
      <c r="AH216" s="16"/>
      <c r="AI216" s="13"/>
      <c r="AJ216" s="13"/>
      <c r="AK216" s="13"/>
      <c r="AL216" s="13"/>
    </row>
    <row r="217" spans="1:38" x14ac:dyDescent="0.3">
      <c r="A217" s="13"/>
      <c r="B217" s="19"/>
      <c r="C217" s="43"/>
      <c r="D217" s="43"/>
      <c r="E217" s="44"/>
      <c r="F217" s="44"/>
      <c r="G217" s="52"/>
      <c r="H217" s="44"/>
      <c r="I217" s="44"/>
      <c r="J217" s="45"/>
      <c r="K217" s="44"/>
      <c r="L217" s="46"/>
      <c r="M217" s="46"/>
      <c r="N217" s="44"/>
      <c r="O217" s="44"/>
      <c r="P217" s="44"/>
      <c r="Q217" s="44"/>
      <c r="R217" s="44"/>
      <c r="S217" s="45"/>
      <c r="T217" s="46"/>
      <c r="U217" s="13"/>
      <c r="V217" s="13"/>
      <c r="W217" s="90"/>
      <c r="X217" s="25"/>
      <c r="Y217" s="13"/>
      <c r="Z217" s="16"/>
      <c r="AA217" s="16"/>
      <c r="AB217" s="16"/>
      <c r="AC217" s="13"/>
      <c r="AD217" s="13"/>
      <c r="AE217" s="13"/>
      <c r="AF217" s="16"/>
      <c r="AG217" s="16"/>
      <c r="AH217" s="16"/>
      <c r="AI217" s="13"/>
      <c r="AJ217" s="13"/>
      <c r="AK217" s="13"/>
      <c r="AL217" s="13"/>
    </row>
    <row r="218" spans="1:38" x14ac:dyDescent="0.3">
      <c r="A218" s="13"/>
      <c r="B218" s="19"/>
      <c r="C218" s="43"/>
      <c r="D218" s="43"/>
      <c r="E218" s="44"/>
      <c r="F218" s="44"/>
      <c r="G218" s="52"/>
      <c r="H218" s="44"/>
      <c r="I218" s="44"/>
      <c r="J218" s="45"/>
      <c r="K218" s="44"/>
      <c r="L218" s="46"/>
      <c r="M218" s="46"/>
      <c r="N218" s="44"/>
      <c r="O218" s="44"/>
      <c r="P218" s="44"/>
      <c r="Q218" s="44"/>
      <c r="R218" s="44"/>
      <c r="S218" s="45"/>
      <c r="T218" s="46"/>
      <c r="U218" s="13"/>
      <c r="V218" s="13"/>
      <c r="W218" s="90"/>
      <c r="X218" s="25"/>
      <c r="Y218" s="13"/>
      <c r="Z218" s="16"/>
      <c r="AA218" s="16"/>
      <c r="AB218" s="16"/>
      <c r="AC218" s="13"/>
      <c r="AD218" s="13"/>
      <c r="AE218" s="13"/>
      <c r="AF218" s="16"/>
      <c r="AG218" s="16"/>
      <c r="AH218" s="16"/>
      <c r="AI218" s="13"/>
      <c r="AJ218" s="13"/>
      <c r="AK218" s="13"/>
      <c r="AL218" s="13"/>
    </row>
    <row r="219" spans="1:38" x14ac:dyDescent="0.3">
      <c r="A219" s="13"/>
      <c r="B219" s="19"/>
      <c r="C219" s="43"/>
      <c r="D219" s="43"/>
      <c r="E219" s="44"/>
      <c r="F219" s="44"/>
      <c r="G219" s="52"/>
      <c r="H219" s="44"/>
      <c r="I219" s="44"/>
      <c r="J219" s="45"/>
      <c r="K219" s="44"/>
      <c r="L219" s="46"/>
      <c r="M219" s="46"/>
      <c r="N219" s="44"/>
      <c r="O219" s="44"/>
      <c r="P219" s="44"/>
      <c r="Q219" s="44"/>
      <c r="R219" s="44"/>
      <c r="S219" s="45"/>
      <c r="T219" s="46"/>
      <c r="U219" s="13"/>
      <c r="V219" s="13"/>
      <c r="W219" s="90"/>
      <c r="X219" s="25"/>
      <c r="Y219" s="13"/>
      <c r="Z219" s="16"/>
      <c r="AA219" s="16"/>
      <c r="AB219" s="16"/>
      <c r="AC219" s="13"/>
      <c r="AD219" s="13"/>
      <c r="AE219" s="13"/>
      <c r="AF219" s="16"/>
      <c r="AG219" s="16"/>
      <c r="AH219" s="16"/>
      <c r="AI219" s="13"/>
      <c r="AJ219" s="13"/>
      <c r="AK219" s="13"/>
      <c r="AL219" s="13"/>
    </row>
    <row r="220" spans="1:38" x14ac:dyDescent="0.3">
      <c r="A220" s="13"/>
      <c r="B220" s="19"/>
      <c r="C220" s="43"/>
      <c r="D220" s="43"/>
      <c r="E220" s="44"/>
      <c r="F220" s="44"/>
      <c r="G220" s="52"/>
      <c r="H220" s="44"/>
      <c r="I220" s="44"/>
      <c r="J220" s="45"/>
      <c r="K220" s="44"/>
      <c r="L220" s="46"/>
      <c r="M220" s="46"/>
      <c r="N220" s="44"/>
      <c r="O220" s="44"/>
      <c r="P220" s="44"/>
      <c r="Q220" s="44"/>
      <c r="R220" s="44"/>
      <c r="S220" s="45"/>
      <c r="T220" s="46"/>
      <c r="U220" s="13"/>
      <c r="V220" s="13"/>
      <c r="W220" s="90"/>
      <c r="X220" s="25"/>
      <c r="Y220" s="13"/>
      <c r="Z220" s="16"/>
      <c r="AA220" s="16"/>
      <c r="AB220" s="16"/>
      <c r="AC220" s="13"/>
      <c r="AD220" s="13"/>
      <c r="AE220" s="13"/>
      <c r="AF220" s="16"/>
      <c r="AG220" s="16"/>
      <c r="AH220" s="16"/>
      <c r="AI220" s="13"/>
      <c r="AJ220" s="13"/>
      <c r="AK220" s="13"/>
      <c r="AL220" s="13"/>
    </row>
    <row r="221" spans="1:38" x14ac:dyDescent="0.3">
      <c r="A221" s="13"/>
      <c r="B221" s="19"/>
      <c r="C221" s="43"/>
      <c r="D221" s="43"/>
      <c r="E221" s="44"/>
      <c r="F221" s="44"/>
      <c r="G221" s="52"/>
      <c r="H221" s="44"/>
      <c r="I221" s="44"/>
      <c r="J221" s="45"/>
      <c r="K221" s="44"/>
      <c r="L221" s="46"/>
      <c r="M221" s="46"/>
      <c r="N221" s="44"/>
      <c r="O221" s="44"/>
      <c r="P221" s="44"/>
      <c r="Q221" s="44"/>
      <c r="R221" s="44"/>
      <c r="S221" s="45"/>
      <c r="T221" s="46"/>
      <c r="U221" s="13"/>
      <c r="V221" s="13"/>
      <c r="W221" s="90"/>
      <c r="X221" s="25"/>
      <c r="Y221" s="13"/>
      <c r="Z221" s="16"/>
      <c r="AA221" s="16"/>
      <c r="AB221" s="16"/>
      <c r="AC221" s="13"/>
      <c r="AD221" s="13"/>
      <c r="AE221" s="13"/>
      <c r="AF221" s="16"/>
      <c r="AG221" s="16"/>
      <c r="AH221" s="16"/>
      <c r="AI221" s="13"/>
      <c r="AJ221" s="13"/>
      <c r="AK221" s="13"/>
      <c r="AL221" s="13"/>
    </row>
    <row r="222" spans="1:38" x14ac:dyDescent="0.3">
      <c r="A222" s="13"/>
      <c r="B222" s="19"/>
      <c r="C222" s="43"/>
      <c r="D222" s="43"/>
      <c r="E222" s="44"/>
      <c r="F222" s="44"/>
      <c r="G222" s="52"/>
      <c r="H222" s="44"/>
      <c r="I222" s="44"/>
      <c r="J222" s="45"/>
      <c r="K222" s="44"/>
      <c r="L222" s="46"/>
      <c r="M222" s="46"/>
      <c r="N222" s="44"/>
      <c r="O222" s="44"/>
      <c r="P222" s="44"/>
      <c r="Q222" s="44"/>
      <c r="R222" s="44"/>
      <c r="S222" s="45"/>
      <c r="T222" s="46"/>
      <c r="U222" s="13"/>
      <c r="V222" s="13"/>
      <c r="W222" s="90"/>
      <c r="X222" s="25"/>
      <c r="Y222" s="13"/>
      <c r="Z222" s="16"/>
      <c r="AA222" s="16"/>
      <c r="AB222" s="16"/>
      <c r="AC222" s="13"/>
      <c r="AD222" s="13"/>
      <c r="AE222" s="13"/>
      <c r="AF222" s="16"/>
      <c r="AG222" s="16"/>
      <c r="AH222" s="16"/>
      <c r="AI222" s="13"/>
      <c r="AJ222" s="13"/>
      <c r="AK222" s="13"/>
      <c r="AL222" s="13"/>
    </row>
    <row r="223" spans="1:38" x14ac:dyDescent="0.3">
      <c r="A223" s="13"/>
      <c r="B223" s="19"/>
      <c r="C223" s="43"/>
      <c r="D223" s="43"/>
      <c r="E223" s="44"/>
      <c r="F223" s="44"/>
      <c r="G223" s="52"/>
      <c r="H223" s="44"/>
      <c r="I223" s="44"/>
      <c r="J223" s="45"/>
      <c r="K223" s="44"/>
      <c r="L223" s="46"/>
      <c r="M223" s="46"/>
      <c r="N223" s="44"/>
      <c r="O223" s="44"/>
      <c r="P223" s="44"/>
      <c r="Q223" s="44"/>
      <c r="R223" s="44"/>
      <c r="S223" s="45"/>
      <c r="T223" s="46"/>
      <c r="U223" s="13"/>
      <c r="V223" s="13"/>
      <c r="W223" s="90"/>
      <c r="X223" s="25"/>
      <c r="Y223" s="13"/>
      <c r="Z223" s="16"/>
      <c r="AA223" s="16"/>
      <c r="AB223" s="16"/>
      <c r="AC223" s="13"/>
      <c r="AD223" s="13"/>
      <c r="AE223" s="13"/>
      <c r="AF223" s="16"/>
      <c r="AG223" s="16"/>
      <c r="AH223" s="16"/>
      <c r="AI223" s="13"/>
      <c r="AJ223" s="13"/>
      <c r="AK223" s="13"/>
      <c r="AL223" s="13"/>
    </row>
    <row r="224" spans="1:38" x14ac:dyDescent="0.3">
      <c r="A224" s="13"/>
      <c r="B224" s="19"/>
      <c r="C224" s="43"/>
      <c r="D224" s="43"/>
      <c r="E224" s="44"/>
      <c r="F224" s="44"/>
      <c r="G224" s="52"/>
      <c r="H224" s="44"/>
      <c r="I224" s="44"/>
      <c r="J224" s="45"/>
      <c r="K224" s="44"/>
      <c r="L224" s="46"/>
      <c r="M224" s="46"/>
      <c r="N224" s="44"/>
      <c r="O224" s="44"/>
      <c r="P224" s="44"/>
      <c r="Q224" s="44"/>
      <c r="R224" s="44"/>
      <c r="S224" s="45"/>
      <c r="T224" s="46"/>
      <c r="U224" s="13"/>
      <c r="V224" s="13"/>
      <c r="W224" s="90"/>
      <c r="X224" s="25"/>
      <c r="Y224" s="13"/>
      <c r="Z224" s="16"/>
      <c r="AA224" s="16"/>
      <c r="AB224" s="16"/>
      <c r="AC224" s="13"/>
      <c r="AD224" s="13"/>
      <c r="AE224" s="13"/>
      <c r="AF224" s="16"/>
      <c r="AG224" s="16"/>
      <c r="AH224" s="16"/>
      <c r="AI224" s="13"/>
      <c r="AJ224" s="13"/>
      <c r="AK224" s="13"/>
      <c r="AL224" s="13"/>
    </row>
    <row r="225" spans="1:38" x14ac:dyDescent="0.3">
      <c r="A225" s="13"/>
      <c r="B225" s="19"/>
      <c r="C225" s="43"/>
      <c r="D225" s="43"/>
      <c r="E225" s="44"/>
      <c r="F225" s="44"/>
      <c r="G225" s="52"/>
      <c r="H225" s="44"/>
      <c r="I225" s="44"/>
      <c r="J225" s="45"/>
      <c r="K225" s="44"/>
      <c r="L225" s="46"/>
      <c r="M225" s="46"/>
      <c r="N225" s="44"/>
      <c r="O225" s="44"/>
      <c r="P225" s="44"/>
      <c r="Q225" s="44"/>
      <c r="R225" s="44"/>
      <c r="S225" s="45"/>
      <c r="T225" s="46"/>
      <c r="U225" s="13"/>
      <c r="V225" s="13"/>
      <c r="W225" s="90"/>
      <c r="X225" s="25"/>
      <c r="Y225" s="13"/>
      <c r="Z225" s="16"/>
      <c r="AA225" s="16"/>
      <c r="AB225" s="16"/>
      <c r="AC225" s="13"/>
      <c r="AD225" s="13"/>
      <c r="AE225" s="13"/>
      <c r="AF225" s="16"/>
      <c r="AG225" s="16"/>
      <c r="AH225" s="16"/>
      <c r="AI225" s="13"/>
      <c r="AJ225" s="13"/>
      <c r="AK225" s="13"/>
      <c r="AL225" s="13"/>
    </row>
    <row r="226" spans="1:38" x14ac:dyDescent="0.3">
      <c r="A226" s="13"/>
      <c r="B226" s="19"/>
      <c r="C226" s="43"/>
      <c r="D226" s="43"/>
      <c r="E226" s="44"/>
      <c r="F226" s="44"/>
      <c r="G226" s="52"/>
      <c r="H226" s="44"/>
      <c r="I226" s="44"/>
      <c r="J226" s="45"/>
      <c r="K226" s="44"/>
      <c r="L226" s="46"/>
      <c r="M226" s="46"/>
      <c r="N226" s="44"/>
      <c r="O226" s="44"/>
      <c r="P226" s="44"/>
      <c r="Q226" s="44"/>
      <c r="R226" s="44"/>
      <c r="S226" s="45"/>
      <c r="T226" s="46"/>
      <c r="U226" s="13"/>
      <c r="V226" s="13"/>
      <c r="W226" s="90"/>
      <c r="X226" s="25"/>
      <c r="Y226" s="13"/>
      <c r="Z226" s="16"/>
      <c r="AA226" s="16"/>
      <c r="AB226" s="16"/>
      <c r="AC226" s="13"/>
      <c r="AD226" s="13"/>
      <c r="AE226" s="13"/>
      <c r="AF226" s="16"/>
      <c r="AG226" s="16"/>
      <c r="AH226" s="16"/>
      <c r="AI226" s="13"/>
      <c r="AJ226" s="13"/>
      <c r="AK226" s="13"/>
      <c r="AL226" s="13"/>
    </row>
    <row r="227" spans="1:38" x14ac:dyDescent="0.3">
      <c r="A227" s="13"/>
      <c r="B227" s="19"/>
      <c r="C227" s="43"/>
      <c r="D227" s="43"/>
      <c r="E227" s="44"/>
      <c r="F227" s="44"/>
      <c r="G227" s="52"/>
      <c r="H227" s="44"/>
      <c r="I227" s="44"/>
      <c r="J227" s="45"/>
      <c r="K227" s="44"/>
      <c r="L227" s="46"/>
      <c r="M227" s="46"/>
      <c r="N227" s="44"/>
      <c r="O227" s="44"/>
      <c r="P227" s="44"/>
      <c r="Q227" s="44"/>
      <c r="R227" s="44"/>
      <c r="S227" s="45"/>
      <c r="T227" s="46"/>
      <c r="U227" s="13"/>
      <c r="V227" s="13"/>
      <c r="W227" s="90"/>
      <c r="X227" s="25"/>
      <c r="Y227" s="13"/>
      <c r="Z227" s="16"/>
      <c r="AA227" s="16"/>
      <c r="AB227" s="16"/>
      <c r="AC227" s="13"/>
      <c r="AD227" s="13"/>
      <c r="AE227" s="13"/>
      <c r="AF227" s="16"/>
      <c r="AG227" s="16"/>
      <c r="AH227" s="16"/>
      <c r="AI227" s="13"/>
      <c r="AJ227" s="13"/>
      <c r="AK227" s="13"/>
      <c r="AL227" s="13"/>
    </row>
    <row r="228" spans="1:38" x14ac:dyDescent="0.3">
      <c r="A228" s="13"/>
      <c r="B228" s="19"/>
      <c r="C228" s="43"/>
      <c r="D228" s="43"/>
      <c r="E228" s="44"/>
      <c r="F228" s="44"/>
      <c r="G228" s="52"/>
      <c r="H228" s="44"/>
      <c r="I228" s="44"/>
      <c r="J228" s="45"/>
      <c r="K228" s="44"/>
      <c r="L228" s="46"/>
      <c r="M228" s="46"/>
      <c r="N228" s="44"/>
      <c r="O228" s="44"/>
      <c r="P228" s="44"/>
      <c r="Q228" s="44"/>
      <c r="R228" s="44"/>
      <c r="S228" s="45"/>
      <c r="T228" s="46"/>
      <c r="U228" s="13"/>
      <c r="V228" s="13"/>
      <c r="W228" s="90"/>
      <c r="X228" s="25"/>
      <c r="Y228" s="13"/>
      <c r="Z228" s="16"/>
      <c r="AA228" s="16"/>
      <c r="AB228" s="16"/>
      <c r="AC228" s="13"/>
      <c r="AD228" s="13"/>
      <c r="AE228" s="13"/>
      <c r="AF228" s="16"/>
      <c r="AG228" s="16"/>
      <c r="AH228" s="16"/>
      <c r="AI228" s="13"/>
      <c r="AJ228" s="13"/>
      <c r="AK228" s="13"/>
      <c r="AL228" s="13"/>
    </row>
    <row r="229" spans="1:38" x14ac:dyDescent="0.3">
      <c r="A229" s="13"/>
      <c r="B229" s="19"/>
      <c r="C229" s="43"/>
      <c r="D229" s="43"/>
      <c r="E229" s="44"/>
      <c r="F229" s="44"/>
      <c r="G229" s="52"/>
      <c r="H229" s="44"/>
      <c r="I229" s="44"/>
      <c r="J229" s="45"/>
      <c r="K229" s="44"/>
      <c r="L229" s="46"/>
      <c r="M229" s="46"/>
      <c r="N229" s="44"/>
      <c r="O229" s="44"/>
      <c r="P229" s="44"/>
      <c r="Q229" s="44"/>
      <c r="R229" s="44"/>
      <c r="S229" s="45"/>
      <c r="T229" s="46"/>
      <c r="U229" s="13"/>
      <c r="V229" s="13"/>
      <c r="W229" s="90"/>
      <c r="X229" s="25"/>
      <c r="Y229" s="13"/>
      <c r="Z229" s="16"/>
      <c r="AA229" s="16"/>
      <c r="AB229" s="16"/>
      <c r="AC229" s="13"/>
      <c r="AD229" s="13"/>
      <c r="AE229" s="13"/>
      <c r="AF229" s="16"/>
      <c r="AG229" s="16"/>
      <c r="AH229" s="16"/>
      <c r="AI229" s="13"/>
      <c r="AJ229" s="13"/>
      <c r="AK229" s="13"/>
      <c r="AL229" s="13"/>
    </row>
    <row r="230" spans="1:38" x14ac:dyDescent="0.3">
      <c r="A230" s="13"/>
      <c r="B230" s="19"/>
      <c r="C230" s="43"/>
      <c r="D230" s="43"/>
      <c r="E230" s="44"/>
      <c r="F230" s="44"/>
      <c r="G230" s="52"/>
      <c r="H230" s="44"/>
      <c r="I230" s="44"/>
      <c r="J230" s="45"/>
      <c r="K230" s="44"/>
      <c r="L230" s="46"/>
      <c r="M230" s="46"/>
      <c r="N230" s="44"/>
      <c r="O230" s="44"/>
      <c r="P230" s="44"/>
      <c r="Q230" s="44"/>
      <c r="R230" s="44"/>
      <c r="S230" s="45"/>
      <c r="T230" s="46"/>
      <c r="U230" s="13"/>
      <c r="V230" s="13"/>
      <c r="W230" s="90"/>
      <c r="X230" s="25"/>
      <c r="Y230" s="13"/>
      <c r="Z230" s="16"/>
      <c r="AA230" s="16"/>
      <c r="AB230" s="16"/>
      <c r="AC230" s="13"/>
      <c r="AD230" s="13"/>
      <c r="AE230" s="13"/>
      <c r="AF230" s="16"/>
      <c r="AG230" s="16"/>
      <c r="AH230" s="16"/>
      <c r="AI230" s="13"/>
      <c r="AJ230" s="13"/>
      <c r="AK230" s="13"/>
      <c r="AL230" s="13"/>
    </row>
    <row r="231" spans="1:38" x14ac:dyDescent="0.3">
      <c r="A231" s="13"/>
      <c r="B231" s="19"/>
      <c r="C231" s="43"/>
      <c r="D231" s="43"/>
      <c r="E231" s="44"/>
      <c r="F231" s="44"/>
      <c r="G231" s="52"/>
      <c r="H231" s="44"/>
      <c r="I231" s="44"/>
      <c r="J231" s="45"/>
      <c r="K231" s="44"/>
      <c r="L231" s="46"/>
      <c r="M231" s="46"/>
      <c r="N231" s="44"/>
      <c r="O231" s="44"/>
      <c r="P231" s="44"/>
      <c r="Q231" s="44"/>
      <c r="R231" s="44"/>
      <c r="S231" s="45"/>
      <c r="T231" s="46"/>
      <c r="U231" s="13"/>
      <c r="V231" s="13"/>
      <c r="W231" s="90"/>
      <c r="X231" s="25"/>
      <c r="Y231" s="13"/>
      <c r="Z231" s="16"/>
      <c r="AA231" s="16"/>
      <c r="AB231" s="16"/>
      <c r="AC231" s="13"/>
      <c r="AD231" s="13"/>
      <c r="AE231" s="13"/>
      <c r="AF231" s="16"/>
      <c r="AG231" s="16"/>
      <c r="AH231" s="16"/>
      <c r="AI231" s="13"/>
      <c r="AJ231" s="13"/>
      <c r="AK231" s="13"/>
      <c r="AL231" s="13"/>
    </row>
    <row r="232" spans="1:38" x14ac:dyDescent="0.3">
      <c r="A232" s="13"/>
      <c r="B232" s="19"/>
      <c r="C232" s="43"/>
      <c r="D232" s="43"/>
      <c r="E232" s="44"/>
      <c r="F232" s="44"/>
      <c r="G232" s="52"/>
      <c r="H232" s="44"/>
      <c r="I232" s="44"/>
      <c r="J232" s="45"/>
      <c r="K232" s="44"/>
      <c r="L232" s="46"/>
      <c r="M232" s="46"/>
      <c r="N232" s="44"/>
      <c r="O232" s="44"/>
      <c r="P232" s="44"/>
      <c r="Q232" s="44"/>
      <c r="R232" s="44"/>
      <c r="S232" s="45"/>
      <c r="T232" s="46"/>
      <c r="U232" s="13"/>
      <c r="V232" s="13"/>
      <c r="W232" s="90"/>
      <c r="X232" s="25"/>
      <c r="Y232" s="13"/>
      <c r="Z232" s="16"/>
      <c r="AA232" s="16"/>
      <c r="AB232" s="16"/>
      <c r="AC232" s="13"/>
      <c r="AD232" s="13"/>
      <c r="AE232" s="13"/>
      <c r="AF232" s="16"/>
      <c r="AG232" s="16"/>
      <c r="AH232" s="16"/>
      <c r="AI232" s="13"/>
      <c r="AJ232" s="13"/>
      <c r="AK232" s="13"/>
      <c r="AL232" s="13"/>
    </row>
    <row r="233" spans="1:38" x14ac:dyDescent="0.3">
      <c r="A233" s="13"/>
      <c r="B233" s="19"/>
      <c r="C233" s="43"/>
      <c r="D233" s="43"/>
      <c r="E233" s="44"/>
      <c r="F233" s="44"/>
      <c r="G233" s="52"/>
      <c r="H233" s="44"/>
      <c r="I233" s="44"/>
      <c r="J233" s="45"/>
      <c r="K233" s="44"/>
      <c r="L233" s="46"/>
      <c r="M233" s="46"/>
      <c r="N233" s="44"/>
      <c r="O233" s="44"/>
      <c r="P233" s="44"/>
      <c r="Q233" s="44"/>
      <c r="R233" s="44"/>
      <c r="S233" s="45"/>
      <c r="T233" s="46"/>
      <c r="U233" s="13"/>
      <c r="V233" s="13"/>
      <c r="W233" s="90"/>
      <c r="X233" s="25"/>
      <c r="Y233" s="13"/>
      <c r="Z233" s="16"/>
      <c r="AA233" s="16"/>
      <c r="AB233" s="16"/>
      <c r="AC233" s="13"/>
      <c r="AD233" s="13"/>
      <c r="AE233" s="13"/>
      <c r="AF233" s="16"/>
      <c r="AG233" s="16"/>
      <c r="AH233" s="16"/>
      <c r="AI233" s="13"/>
      <c r="AJ233" s="13"/>
      <c r="AK233" s="13"/>
      <c r="AL233" s="13"/>
    </row>
    <row r="234" spans="1:38" x14ac:dyDescent="0.3">
      <c r="A234" s="13"/>
      <c r="B234" s="19"/>
      <c r="C234" s="43"/>
      <c r="D234" s="43"/>
      <c r="E234" s="44"/>
      <c r="F234" s="44"/>
      <c r="G234" s="52"/>
      <c r="H234" s="44"/>
      <c r="I234" s="44"/>
      <c r="J234" s="45"/>
      <c r="K234" s="44"/>
      <c r="L234" s="46"/>
      <c r="M234" s="46"/>
      <c r="N234" s="44"/>
      <c r="O234" s="44"/>
      <c r="P234" s="44"/>
      <c r="Q234" s="44"/>
      <c r="R234" s="44"/>
      <c r="S234" s="45"/>
      <c r="T234" s="46"/>
      <c r="U234" s="13"/>
      <c r="V234" s="13"/>
      <c r="W234" s="90"/>
      <c r="X234" s="25"/>
      <c r="Y234" s="13"/>
      <c r="Z234" s="16"/>
      <c r="AA234" s="16"/>
      <c r="AB234" s="16"/>
      <c r="AC234" s="13"/>
      <c r="AD234" s="13"/>
      <c r="AE234" s="13"/>
      <c r="AF234" s="16"/>
      <c r="AG234" s="16"/>
      <c r="AH234" s="16"/>
      <c r="AI234" s="13"/>
      <c r="AJ234" s="13"/>
      <c r="AK234" s="13"/>
      <c r="AL234" s="13"/>
    </row>
    <row r="235" spans="1:38" x14ac:dyDescent="0.3">
      <c r="A235" s="13"/>
      <c r="B235" s="19"/>
      <c r="C235" s="43"/>
      <c r="D235" s="43"/>
      <c r="E235" s="44"/>
      <c r="F235" s="44"/>
      <c r="G235" s="52"/>
      <c r="H235" s="44"/>
      <c r="I235" s="44"/>
      <c r="J235" s="45"/>
      <c r="K235" s="44"/>
      <c r="L235" s="46"/>
      <c r="M235" s="46"/>
      <c r="N235" s="44"/>
      <c r="O235" s="44"/>
      <c r="P235" s="44"/>
      <c r="Q235" s="44"/>
      <c r="R235" s="44"/>
      <c r="S235" s="45"/>
      <c r="T235" s="46"/>
      <c r="U235" s="13"/>
      <c r="V235" s="13"/>
      <c r="W235" s="90"/>
      <c r="X235" s="25"/>
      <c r="Y235" s="13"/>
      <c r="Z235" s="16"/>
      <c r="AA235" s="16"/>
      <c r="AB235" s="16"/>
      <c r="AC235" s="13"/>
      <c r="AD235" s="13"/>
      <c r="AE235" s="13"/>
      <c r="AF235" s="16"/>
      <c r="AG235" s="16"/>
      <c r="AH235" s="16"/>
      <c r="AI235" s="13"/>
      <c r="AJ235" s="13"/>
      <c r="AK235" s="13"/>
      <c r="AL235" s="13"/>
    </row>
    <row r="236" spans="1:38" x14ac:dyDescent="0.3">
      <c r="A236" s="13"/>
      <c r="B236" s="19"/>
      <c r="C236" s="43"/>
      <c r="D236" s="43"/>
      <c r="E236" s="44"/>
      <c r="F236" s="44"/>
      <c r="G236" s="52"/>
      <c r="H236" s="44"/>
      <c r="I236" s="44"/>
      <c r="J236" s="45"/>
      <c r="K236" s="44"/>
      <c r="L236" s="46"/>
      <c r="M236" s="46"/>
      <c r="N236" s="44"/>
      <c r="O236" s="44"/>
      <c r="P236" s="44"/>
      <c r="Q236" s="44"/>
      <c r="R236" s="44"/>
      <c r="S236" s="45"/>
      <c r="T236" s="46"/>
      <c r="U236" s="13"/>
      <c r="V236" s="13"/>
      <c r="W236" s="90"/>
      <c r="X236" s="25"/>
      <c r="Y236" s="13"/>
      <c r="Z236" s="16"/>
      <c r="AA236" s="16"/>
      <c r="AB236" s="16"/>
      <c r="AC236" s="13"/>
      <c r="AD236" s="13"/>
      <c r="AE236" s="13"/>
      <c r="AF236" s="16"/>
      <c r="AG236" s="16"/>
      <c r="AH236" s="16"/>
      <c r="AI236" s="13"/>
      <c r="AJ236" s="13"/>
      <c r="AK236" s="13"/>
      <c r="AL236" s="13"/>
    </row>
    <row r="237" spans="1:38" x14ac:dyDescent="0.3">
      <c r="A237" s="13"/>
      <c r="B237" s="19"/>
      <c r="C237" s="43"/>
      <c r="D237" s="43"/>
      <c r="E237" s="44"/>
      <c r="F237" s="44"/>
      <c r="G237" s="52"/>
      <c r="H237" s="44"/>
      <c r="I237" s="44"/>
      <c r="J237" s="45"/>
      <c r="K237" s="44"/>
      <c r="L237" s="46"/>
      <c r="M237" s="46"/>
      <c r="N237" s="44"/>
      <c r="O237" s="44"/>
      <c r="P237" s="44"/>
      <c r="Q237" s="44"/>
      <c r="R237" s="44"/>
      <c r="S237" s="45"/>
      <c r="T237" s="46"/>
      <c r="U237" s="13"/>
      <c r="V237" s="13"/>
      <c r="W237" s="90"/>
      <c r="X237" s="25"/>
      <c r="Y237" s="13"/>
      <c r="Z237" s="16"/>
      <c r="AA237" s="16"/>
      <c r="AB237" s="16"/>
      <c r="AC237" s="13"/>
      <c r="AD237" s="13"/>
      <c r="AE237" s="13"/>
      <c r="AF237" s="16"/>
      <c r="AG237" s="16"/>
      <c r="AH237" s="16"/>
      <c r="AI237" s="13"/>
      <c r="AJ237" s="13"/>
      <c r="AK237" s="13"/>
      <c r="AL237" s="13"/>
    </row>
    <row r="238" spans="1:38" x14ac:dyDescent="0.3">
      <c r="A238" s="13"/>
      <c r="B238" s="19"/>
      <c r="C238" s="43"/>
      <c r="D238" s="43"/>
      <c r="E238" s="44"/>
      <c r="F238" s="44"/>
      <c r="G238" s="52"/>
      <c r="H238" s="44"/>
      <c r="I238" s="44"/>
      <c r="J238" s="45"/>
      <c r="K238" s="44"/>
      <c r="L238" s="46"/>
      <c r="M238" s="46"/>
      <c r="N238" s="44"/>
      <c r="O238" s="44"/>
      <c r="P238" s="44"/>
      <c r="Q238" s="44"/>
      <c r="R238" s="44"/>
      <c r="S238" s="45"/>
      <c r="T238" s="46"/>
      <c r="U238" s="13"/>
      <c r="V238" s="13"/>
      <c r="W238" s="90"/>
      <c r="X238" s="25"/>
      <c r="Y238" s="13"/>
      <c r="Z238" s="16"/>
      <c r="AA238" s="16"/>
      <c r="AB238" s="16"/>
      <c r="AC238" s="13"/>
      <c r="AD238" s="13"/>
      <c r="AE238" s="13"/>
      <c r="AF238" s="16"/>
      <c r="AG238" s="16"/>
      <c r="AH238" s="16"/>
      <c r="AI238" s="13"/>
      <c r="AJ238" s="13"/>
      <c r="AK238" s="13"/>
      <c r="AL238" s="13"/>
    </row>
    <row r="239" spans="1:38" x14ac:dyDescent="0.3">
      <c r="A239" s="13"/>
      <c r="B239" s="19"/>
      <c r="C239" s="43"/>
      <c r="D239" s="43"/>
      <c r="E239" s="44"/>
      <c r="F239" s="44"/>
      <c r="G239" s="52"/>
      <c r="H239" s="44"/>
      <c r="I239" s="44"/>
      <c r="J239" s="45"/>
      <c r="K239" s="44"/>
      <c r="L239" s="46"/>
      <c r="M239" s="46"/>
      <c r="N239" s="44"/>
      <c r="O239" s="44"/>
      <c r="P239" s="44"/>
      <c r="Q239" s="44"/>
      <c r="R239" s="44"/>
      <c r="S239" s="45"/>
      <c r="T239" s="46"/>
      <c r="U239" s="13"/>
      <c r="V239" s="13"/>
      <c r="W239" s="90"/>
      <c r="X239" s="25"/>
      <c r="Y239" s="13"/>
      <c r="Z239" s="16"/>
      <c r="AA239" s="16"/>
      <c r="AB239" s="16"/>
      <c r="AC239" s="13"/>
      <c r="AD239" s="13"/>
      <c r="AE239" s="13"/>
      <c r="AF239" s="16"/>
      <c r="AG239" s="16"/>
      <c r="AH239" s="16"/>
      <c r="AI239" s="13"/>
      <c r="AJ239" s="13"/>
      <c r="AK239" s="13"/>
      <c r="AL239" s="13"/>
    </row>
    <row r="240" spans="1:38" x14ac:dyDescent="0.3">
      <c r="A240" s="13"/>
      <c r="B240" s="19"/>
      <c r="C240" s="43"/>
      <c r="D240" s="43"/>
      <c r="E240" s="44"/>
      <c r="F240" s="44"/>
      <c r="G240" s="52"/>
      <c r="H240" s="44"/>
      <c r="I240" s="44"/>
      <c r="J240" s="45"/>
      <c r="K240" s="44"/>
      <c r="L240" s="46"/>
      <c r="M240" s="46"/>
      <c r="N240" s="44"/>
      <c r="O240" s="44"/>
      <c r="P240" s="44"/>
      <c r="Q240" s="44"/>
      <c r="R240" s="44"/>
      <c r="S240" s="45"/>
      <c r="T240" s="46"/>
      <c r="U240" s="13"/>
      <c r="V240" s="13"/>
      <c r="W240" s="90"/>
      <c r="X240" s="25"/>
      <c r="Y240" s="13"/>
      <c r="Z240" s="16"/>
      <c r="AA240" s="16"/>
      <c r="AB240" s="16"/>
      <c r="AC240" s="13"/>
      <c r="AD240" s="13"/>
      <c r="AE240" s="13"/>
      <c r="AF240" s="16"/>
      <c r="AG240" s="16"/>
      <c r="AH240" s="16"/>
      <c r="AI240" s="13"/>
      <c r="AJ240" s="13"/>
      <c r="AK240" s="13"/>
      <c r="AL240" s="13"/>
    </row>
    <row r="241" spans="1:38" x14ac:dyDescent="0.3">
      <c r="A241" s="13"/>
      <c r="B241" s="19"/>
      <c r="C241" s="43"/>
      <c r="D241" s="43"/>
      <c r="E241" s="44"/>
      <c r="F241" s="44"/>
      <c r="G241" s="52"/>
      <c r="H241" s="44"/>
      <c r="I241" s="44"/>
      <c r="J241" s="45"/>
      <c r="K241" s="44"/>
      <c r="L241" s="46"/>
      <c r="M241" s="46"/>
      <c r="N241" s="44"/>
      <c r="O241" s="44"/>
      <c r="P241" s="44"/>
      <c r="Q241" s="44"/>
      <c r="R241" s="44"/>
      <c r="S241" s="45"/>
      <c r="T241" s="46"/>
      <c r="U241" s="13"/>
      <c r="V241" s="13"/>
      <c r="W241" s="90"/>
      <c r="X241" s="25"/>
      <c r="Y241" s="13"/>
      <c r="Z241" s="16"/>
      <c r="AA241" s="16"/>
      <c r="AB241" s="16"/>
      <c r="AC241" s="13"/>
      <c r="AD241" s="13"/>
      <c r="AE241" s="13"/>
      <c r="AF241" s="16"/>
      <c r="AG241" s="16"/>
      <c r="AH241" s="16"/>
      <c r="AI241" s="13"/>
      <c r="AJ241" s="13"/>
      <c r="AK241" s="13"/>
      <c r="AL241" s="13"/>
    </row>
    <row r="242" spans="1:38" x14ac:dyDescent="0.3">
      <c r="A242" s="13"/>
      <c r="B242" s="19"/>
      <c r="C242" s="43"/>
      <c r="D242" s="43"/>
      <c r="E242" s="44"/>
      <c r="F242" s="44"/>
      <c r="G242" s="52"/>
      <c r="H242" s="44"/>
      <c r="I242" s="44"/>
      <c r="J242" s="45"/>
      <c r="K242" s="44"/>
      <c r="L242" s="46"/>
      <c r="M242" s="46"/>
      <c r="N242" s="44"/>
      <c r="O242" s="44"/>
      <c r="P242" s="44"/>
      <c r="Q242" s="44"/>
      <c r="R242" s="44"/>
      <c r="S242" s="45"/>
      <c r="T242" s="46"/>
      <c r="U242" s="13"/>
      <c r="V242" s="13"/>
      <c r="W242" s="90"/>
      <c r="X242" s="25"/>
      <c r="Y242" s="13"/>
      <c r="Z242" s="16"/>
      <c r="AA242" s="16"/>
      <c r="AB242" s="16"/>
      <c r="AC242" s="13"/>
      <c r="AD242" s="13"/>
      <c r="AE242" s="13"/>
      <c r="AF242" s="16"/>
      <c r="AG242" s="16"/>
      <c r="AH242" s="16"/>
      <c r="AI242" s="13"/>
      <c r="AJ242" s="13"/>
      <c r="AK242" s="13"/>
      <c r="AL242" s="13"/>
    </row>
    <row r="243" spans="1:38" x14ac:dyDescent="0.3">
      <c r="A243" s="13"/>
      <c r="B243" s="19"/>
      <c r="C243" s="43"/>
      <c r="D243" s="43"/>
      <c r="E243" s="44"/>
      <c r="F243" s="44"/>
      <c r="G243" s="52"/>
      <c r="H243" s="44"/>
      <c r="I243" s="44"/>
      <c r="J243" s="45"/>
      <c r="K243" s="44"/>
      <c r="L243" s="46"/>
      <c r="M243" s="46"/>
      <c r="N243" s="44"/>
      <c r="O243" s="44"/>
      <c r="P243" s="44"/>
      <c r="Q243" s="44"/>
      <c r="R243" s="44"/>
      <c r="S243" s="45"/>
      <c r="T243" s="46"/>
      <c r="U243" s="13"/>
      <c r="V243" s="13"/>
      <c r="W243" s="90"/>
      <c r="X243" s="25"/>
      <c r="Y243" s="13"/>
      <c r="Z243" s="16"/>
      <c r="AA243" s="16"/>
      <c r="AB243" s="16"/>
      <c r="AC243" s="13"/>
      <c r="AD243" s="13"/>
      <c r="AE243" s="13"/>
      <c r="AF243" s="16"/>
      <c r="AG243" s="16"/>
      <c r="AH243" s="16"/>
      <c r="AI243" s="13"/>
      <c r="AJ243" s="13"/>
      <c r="AK243" s="13"/>
      <c r="AL243" s="13"/>
    </row>
    <row r="244" spans="1:38" x14ac:dyDescent="0.3">
      <c r="A244" s="13"/>
      <c r="B244" s="19"/>
      <c r="C244" s="43"/>
      <c r="D244" s="43"/>
      <c r="E244" s="44"/>
      <c r="F244" s="44"/>
      <c r="G244" s="52"/>
      <c r="H244" s="44"/>
      <c r="I244" s="44"/>
      <c r="J244" s="45"/>
      <c r="K244" s="44"/>
      <c r="L244" s="46"/>
      <c r="M244" s="46"/>
      <c r="N244" s="44"/>
      <c r="O244" s="44"/>
      <c r="P244" s="44"/>
      <c r="Q244" s="44"/>
      <c r="R244" s="44"/>
      <c r="S244" s="45"/>
      <c r="T244" s="46"/>
      <c r="U244" s="13"/>
      <c r="V244" s="13"/>
      <c r="W244" s="90"/>
      <c r="X244" s="25"/>
      <c r="Y244" s="13"/>
      <c r="Z244" s="16"/>
      <c r="AA244" s="16"/>
      <c r="AB244" s="16"/>
      <c r="AC244" s="13"/>
      <c r="AD244" s="13"/>
      <c r="AE244" s="13"/>
      <c r="AF244" s="16"/>
      <c r="AG244" s="16"/>
      <c r="AH244" s="16"/>
      <c r="AI244" s="13"/>
      <c r="AJ244" s="13"/>
      <c r="AK244" s="13"/>
      <c r="AL244" s="13"/>
    </row>
    <row r="245" spans="1:38" x14ac:dyDescent="0.3">
      <c r="A245" s="13"/>
      <c r="B245" s="19"/>
      <c r="C245" s="43"/>
      <c r="D245" s="43"/>
      <c r="E245" s="44"/>
      <c r="F245" s="44"/>
      <c r="G245" s="52"/>
      <c r="H245" s="44"/>
      <c r="I245" s="44"/>
      <c r="J245" s="45"/>
      <c r="K245" s="44"/>
      <c r="L245" s="46"/>
      <c r="M245" s="46"/>
      <c r="N245" s="44"/>
      <c r="O245" s="44"/>
      <c r="P245" s="44"/>
      <c r="Q245" s="44"/>
      <c r="R245" s="44"/>
      <c r="S245" s="45"/>
      <c r="T245" s="46"/>
      <c r="U245" s="13"/>
      <c r="V245" s="13"/>
      <c r="W245" s="90"/>
      <c r="X245" s="25"/>
      <c r="Y245" s="13"/>
      <c r="Z245" s="16"/>
      <c r="AA245" s="16"/>
      <c r="AB245" s="16"/>
      <c r="AC245" s="13"/>
      <c r="AD245" s="13"/>
      <c r="AE245" s="13"/>
      <c r="AF245" s="16"/>
      <c r="AG245" s="16"/>
      <c r="AH245" s="16"/>
      <c r="AI245" s="13"/>
      <c r="AJ245" s="13"/>
      <c r="AK245" s="13"/>
      <c r="AL245" s="13"/>
    </row>
    <row r="246" spans="1:38" x14ac:dyDescent="0.3">
      <c r="A246" s="13"/>
      <c r="B246" s="19"/>
      <c r="C246" s="43"/>
      <c r="D246" s="43"/>
      <c r="E246" s="44"/>
      <c r="F246" s="44"/>
      <c r="G246" s="52"/>
      <c r="H246" s="44"/>
      <c r="I246" s="44"/>
      <c r="J246" s="45"/>
      <c r="K246" s="44"/>
      <c r="L246" s="46"/>
      <c r="M246" s="46"/>
      <c r="N246" s="44"/>
      <c r="O246" s="44"/>
      <c r="P246" s="44"/>
      <c r="Q246" s="44"/>
      <c r="R246" s="44"/>
      <c r="S246" s="45"/>
      <c r="T246" s="46"/>
      <c r="U246" s="13"/>
      <c r="V246" s="13"/>
      <c r="W246" s="90"/>
      <c r="X246" s="25"/>
      <c r="Y246" s="13"/>
      <c r="Z246" s="16"/>
      <c r="AA246" s="16"/>
      <c r="AB246" s="16"/>
      <c r="AC246" s="13"/>
      <c r="AD246" s="13"/>
      <c r="AE246" s="13"/>
      <c r="AF246" s="16"/>
      <c r="AG246" s="16"/>
      <c r="AH246" s="16"/>
      <c r="AI246" s="13"/>
      <c r="AJ246" s="13"/>
      <c r="AK246" s="13"/>
      <c r="AL246" s="13"/>
    </row>
    <row r="247" spans="1:38" x14ac:dyDescent="0.3">
      <c r="A247" s="13"/>
      <c r="B247" s="19"/>
      <c r="C247" s="43"/>
      <c r="D247" s="43"/>
      <c r="E247" s="44"/>
      <c r="F247" s="44"/>
      <c r="G247" s="52"/>
      <c r="H247" s="44"/>
      <c r="I247" s="44"/>
      <c r="J247" s="45"/>
      <c r="K247" s="44"/>
      <c r="L247" s="46"/>
      <c r="M247" s="46"/>
      <c r="N247" s="44"/>
      <c r="O247" s="44"/>
      <c r="P247" s="44"/>
      <c r="Q247" s="44"/>
      <c r="R247" s="44"/>
      <c r="S247" s="45"/>
      <c r="T247" s="46"/>
      <c r="U247" s="13"/>
      <c r="V247" s="13"/>
      <c r="W247" s="90"/>
      <c r="X247" s="25"/>
      <c r="Y247" s="13"/>
      <c r="Z247" s="16"/>
      <c r="AA247" s="16"/>
      <c r="AB247" s="16"/>
      <c r="AC247" s="13"/>
      <c r="AD247" s="13"/>
      <c r="AE247" s="13"/>
      <c r="AF247" s="16"/>
      <c r="AG247" s="16"/>
      <c r="AH247" s="16"/>
      <c r="AI247" s="13"/>
      <c r="AJ247" s="13"/>
      <c r="AK247" s="13"/>
      <c r="AL247" s="13"/>
    </row>
    <row r="248" spans="1:38" x14ac:dyDescent="0.3">
      <c r="A248" s="13"/>
      <c r="B248" s="19"/>
      <c r="C248" s="43"/>
      <c r="D248" s="43"/>
      <c r="E248" s="44"/>
      <c r="F248" s="44"/>
      <c r="G248" s="52"/>
      <c r="H248" s="44"/>
      <c r="I248" s="44"/>
      <c r="J248" s="45"/>
      <c r="K248" s="44"/>
      <c r="L248" s="46"/>
      <c r="M248" s="46"/>
      <c r="N248" s="44"/>
      <c r="O248" s="44"/>
      <c r="P248" s="44"/>
      <c r="Q248" s="44"/>
      <c r="R248" s="44"/>
      <c r="S248" s="45"/>
      <c r="T248" s="46"/>
      <c r="U248" s="13"/>
      <c r="V248" s="13"/>
      <c r="W248" s="90"/>
      <c r="X248" s="25"/>
      <c r="Y248" s="13"/>
      <c r="Z248" s="16"/>
      <c r="AA248" s="16"/>
      <c r="AB248" s="16"/>
      <c r="AC248" s="13"/>
      <c r="AD248" s="13"/>
      <c r="AE248" s="13"/>
      <c r="AF248" s="16"/>
      <c r="AG248" s="16"/>
      <c r="AH248" s="16"/>
      <c r="AI248" s="13"/>
      <c r="AJ248" s="13"/>
      <c r="AK248" s="13"/>
      <c r="AL248" s="13"/>
    </row>
    <row r="249" spans="1:38" x14ac:dyDescent="0.3">
      <c r="A249" s="13"/>
      <c r="B249" s="19"/>
      <c r="C249" s="43"/>
      <c r="D249" s="43"/>
      <c r="E249" s="44"/>
      <c r="F249" s="44"/>
      <c r="G249" s="52"/>
      <c r="H249" s="44"/>
      <c r="I249" s="44"/>
      <c r="J249" s="45"/>
      <c r="K249" s="44"/>
      <c r="L249" s="46"/>
      <c r="M249" s="46"/>
      <c r="N249" s="44"/>
      <c r="O249" s="44"/>
      <c r="P249" s="44"/>
      <c r="Q249" s="44"/>
      <c r="R249" s="44"/>
      <c r="S249" s="45"/>
      <c r="T249" s="46"/>
      <c r="U249" s="13"/>
      <c r="V249" s="13"/>
      <c r="W249" s="90"/>
      <c r="X249" s="25"/>
      <c r="Y249" s="13"/>
      <c r="Z249" s="16"/>
      <c r="AA249" s="16"/>
      <c r="AB249" s="16"/>
      <c r="AC249" s="13"/>
      <c r="AD249" s="13"/>
      <c r="AE249" s="13"/>
      <c r="AF249" s="16"/>
      <c r="AG249" s="16"/>
      <c r="AH249" s="16"/>
      <c r="AI249" s="13"/>
      <c r="AJ249" s="13"/>
      <c r="AK249" s="13"/>
      <c r="AL249" s="13"/>
    </row>
    <row r="250" spans="1:38" x14ac:dyDescent="0.3">
      <c r="A250" s="13"/>
      <c r="B250" s="19"/>
      <c r="C250" s="43"/>
      <c r="D250" s="43"/>
      <c r="E250" s="44"/>
      <c r="F250" s="44"/>
      <c r="G250" s="52"/>
      <c r="H250" s="44"/>
      <c r="I250" s="44"/>
      <c r="J250" s="45"/>
      <c r="K250" s="44"/>
      <c r="L250" s="46"/>
      <c r="M250" s="46"/>
      <c r="N250" s="44"/>
      <c r="O250" s="44"/>
      <c r="P250" s="44"/>
      <c r="Q250" s="44"/>
      <c r="R250" s="44"/>
      <c r="S250" s="45"/>
      <c r="T250" s="46"/>
      <c r="U250" s="13"/>
      <c r="V250" s="13"/>
      <c r="W250" s="90"/>
      <c r="X250" s="25"/>
      <c r="Y250" s="13"/>
      <c r="Z250" s="16"/>
      <c r="AA250" s="16"/>
      <c r="AB250" s="16"/>
      <c r="AC250" s="13"/>
      <c r="AD250" s="13"/>
      <c r="AE250" s="13"/>
      <c r="AF250" s="16"/>
      <c r="AG250" s="16"/>
      <c r="AH250" s="16"/>
      <c r="AI250" s="13"/>
      <c r="AJ250" s="13"/>
      <c r="AK250" s="13"/>
      <c r="AL250" s="13"/>
    </row>
    <row r="251" spans="1:38" x14ac:dyDescent="0.3">
      <c r="A251" s="13"/>
      <c r="B251" s="19"/>
      <c r="C251" s="43"/>
      <c r="D251" s="43"/>
      <c r="E251" s="44"/>
      <c r="F251" s="44"/>
      <c r="G251" s="52"/>
      <c r="H251" s="44"/>
      <c r="I251" s="44"/>
      <c r="J251" s="45"/>
      <c r="K251" s="44"/>
      <c r="L251" s="46"/>
      <c r="M251" s="46"/>
      <c r="N251" s="44"/>
      <c r="O251" s="44"/>
      <c r="P251" s="44"/>
      <c r="Q251" s="44"/>
      <c r="R251" s="44"/>
      <c r="S251" s="45"/>
      <c r="T251" s="46"/>
      <c r="U251" s="13"/>
      <c r="V251" s="13"/>
      <c r="W251" s="90"/>
      <c r="X251" s="25"/>
      <c r="Y251" s="13"/>
      <c r="Z251" s="16"/>
      <c r="AA251" s="16"/>
      <c r="AB251" s="16"/>
      <c r="AC251" s="13"/>
      <c r="AD251" s="13"/>
      <c r="AE251" s="13"/>
      <c r="AF251" s="16"/>
      <c r="AG251" s="16"/>
      <c r="AH251" s="16"/>
      <c r="AI251" s="13"/>
      <c r="AJ251" s="13"/>
      <c r="AK251" s="13"/>
      <c r="AL251" s="13"/>
    </row>
    <row r="252" spans="1:38" x14ac:dyDescent="0.3">
      <c r="A252" s="13"/>
      <c r="B252" s="19"/>
      <c r="C252" s="43"/>
      <c r="D252" s="43"/>
      <c r="E252" s="44"/>
      <c r="F252" s="44"/>
      <c r="G252" s="52"/>
      <c r="H252" s="44"/>
      <c r="I252" s="44"/>
      <c r="J252" s="45"/>
      <c r="K252" s="44"/>
      <c r="L252" s="46"/>
      <c r="M252" s="46"/>
      <c r="N252" s="44"/>
      <c r="O252" s="44"/>
      <c r="P252" s="44"/>
      <c r="Q252" s="44"/>
      <c r="R252" s="44"/>
      <c r="S252" s="45"/>
      <c r="T252" s="46"/>
      <c r="U252" s="13"/>
      <c r="V252" s="13"/>
      <c r="W252" s="90"/>
      <c r="X252" s="25"/>
      <c r="Y252" s="13"/>
      <c r="Z252" s="16"/>
      <c r="AA252" s="16"/>
      <c r="AB252" s="16"/>
      <c r="AC252" s="13"/>
      <c r="AD252" s="13"/>
      <c r="AE252" s="13"/>
      <c r="AF252" s="16"/>
      <c r="AG252" s="16"/>
      <c r="AH252" s="16"/>
      <c r="AI252" s="13"/>
      <c r="AJ252" s="13"/>
      <c r="AK252" s="13"/>
      <c r="AL252" s="13"/>
    </row>
    <row r="253" spans="1:38" x14ac:dyDescent="0.3">
      <c r="A253" s="13"/>
      <c r="B253" s="19"/>
      <c r="C253" s="43"/>
      <c r="D253" s="43"/>
      <c r="E253" s="44"/>
      <c r="F253" s="44"/>
      <c r="G253" s="52"/>
      <c r="H253" s="44"/>
      <c r="I253" s="44"/>
      <c r="J253" s="45"/>
      <c r="K253" s="44"/>
      <c r="L253" s="46"/>
      <c r="M253" s="46"/>
      <c r="N253" s="44"/>
      <c r="O253" s="44"/>
      <c r="P253" s="44"/>
      <c r="Q253" s="44"/>
      <c r="R253" s="44"/>
      <c r="S253" s="45"/>
      <c r="T253" s="46"/>
      <c r="U253" s="13"/>
      <c r="V253" s="13"/>
      <c r="W253" s="90"/>
      <c r="X253" s="25"/>
      <c r="Y253" s="13"/>
      <c r="Z253" s="16"/>
      <c r="AA253" s="16"/>
      <c r="AB253" s="16"/>
      <c r="AC253" s="13"/>
      <c r="AD253" s="13"/>
      <c r="AE253" s="13"/>
      <c r="AF253" s="16"/>
      <c r="AG253" s="16"/>
      <c r="AH253" s="16"/>
      <c r="AI253" s="13"/>
      <c r="AJ253" s="13"/>
      <c r="AK253" s="13"/>
      <c r="AL253" s="13"/>
    </row>
    <row r="254" spans="1:38" x14ac:dyDescent="0.3">
      <c r="A254" s="13"/>
      <c r="B254" s="19"/>
      <c r="C254" s="43"/>
      <c r="D254" s="43"/>
      <c r="E254" s="44"/>
      <c r="F254" s="44"/>
      <c r="G254" s="52"/>
      <c r="H254" s="44"/>
      <c r="I254" s="44"/>
      <c r="J254" s="45"/>
      <c r="K254" s="44"/>
      <c r="L254" s="46"/>
      <c r="M254" s="46"/>
      <c r="N254" s="44"/>
      <c r="O254" s="44"/>
      <c r="P254" s="44"/>
      <c r="Q254" s="44"/>
      <c r="R254" s="44"/>
      <c r="S254" s="45"/>
      <c r="T254" s="46"/>
      <c r="U254" s="13"/>
      <c r="V254" s="13"/>
      <c r="W254" s="90"/>
      <c r="X254" s="25"/>
      <c r="Y254" s="13"/>
      <c r="Z254" s="16"/>
      <c r="AA254" s="16"/>
      <c r="AB254" s="16"/>
      <c r="AC254" s="13"/>
      <c r="AD254" s="13"/>
      <c r="AE254" s="13"/>
      <c r="AF254" s="16"/>
      <c r="AG254" s="16"/>
      <c r="AH254" s="16"/>
      <c r="AI254" s="13"/>
      <c r="AJ254" s="13"/>
      <c r="AK254" s="13"/>
      <c r="AL254" s="13"/>
    </row>
    <row r="255" spans="1:38" x14ac:dyDescent="0.3">
      <c r="A255" s="13"/>
      <c r="B255" s="19"/>
      <c r="C255" s="43"/>
      <c r="D255" s="43"/>
      <c r="E255" s="44"/>
      <c r="F255" s="44"/>
      <c r="G255" s="52"/>
      <c r="H255" s="44"/>
      <c r="I255" s="44"/>
      <c r="J255" s="45"/>
      <c r="K255" s="44"/>
      <c r="L255" s="46"/>
      <c r="M255" s="46"/>
      <c r="N255" s="44"/>
      <c r="O255" s="44"/>
      <c r="P255" s="44"/>
      <c r="Q255" s="44"/>
      <c r="R255" s="44"/>
      <c r="S255" s="45"/>
      <c r="T255" s="46"/>
      <c r="U255" s="13"/>
      <c r="V255" s="13"/>
      <c r="W255" s="90"/>
      <c r="X255" s="25"/>
      <c r="Y255" s="13"/>
      <c r="Z255" s="16"/>
      <c r="AA255" s="16"/>
      <c r="AB255" s="16"/>
      <c r="AC255" s="13"/>
      <c r="AD255" s="13"/>
      <c r="AE255" s="13"/>
      <c r="AF255" s="16"/>
      <c r="AG255" s="16"/>
      <c r="AH255" s="16"/>
      <c r="AI255" s="13"/>
      <c r="AJ255" s="13"/>
      <c r="AK255" s="13"/>
      <c r="AL255" s="13"/>
    </row>
    <row r="256" spans="1:38" x14ac:dyDescent="0.3">
      <c r="A256" s="13"/>
      <c r="B256" s="19"/>
      <c r="C256" s="43"/>
      <c r="D256" s="43"/>
      <c r="E256" s="44"/>
      <c r="F256" s="44"/>
      <c r="G256" s="52"/>
      <c r="H256" s="44"/>
      <c r="I256" s="44"/>
      <c r="J256" s="45"/>
      <c r="K256" s="44"/>
      <c r="L256" s="46"/>
      <c r="M256" s="46"/>
      <c r="N256" s="44"/>
      <c r="O256" s="44"/>
      <c r="P256" s="44"/>
      <c r="Q256" s="44"/>
      <c r="R256" s="44"/>
      <c r="S256" s="45"/>
      <c r="T256" s="46"/>
      <c r="U256" s="13"/>
      <c r="V256" s="13"/>
      <c r="W256" s="90"/>
      <c r="X256" s="25"/>
      <c r="Y256" s="13"/>
      <c r="Z256" s="16"/>
      <c r="AA256" s="16"/>
      <c r="AB256" s="16"/>
      <c r="AC256" s="13"/>
      <c r="AD256" s="13"/>
      <c r="AE256" s="13"/>
      <c r="AF256" s="16"/>
      <c r="AG256" s="16"/>
      <c r="AH256" s="16"/>
      <c r="AI256" s="13"/>
      <c r="AJ256" s="13"/>
      <c r="AK256" s="13"/>
      <c r="AL256" s="13"/>
    </row>
    <row r="257" spans="1:38" x14ac:dyDescent="0.3">
      <c r="A257" s="13"/>
      <c r="B257" s="19"/>
      <c r="C257" s="43"/>
      <c r="D257" s="43"/>
      <c r="E257" s="44"/>
      <c r="F257" s="44"/>
      <c r="G257" s="52"/>
      <c r="H257" s="44"/>
      <c r="I257" s="44"/>
      <c r="J257" s="45"/>
      <c r="K257" s="44"/>
      <c r="L257" s="46"/>
      <c r="M257" s="46"/>
      <c r="N257" s="44"/>
      <c r="O257" s="44"/>
      <c r="P257" s="44"/>
      <c r="Q257" s="44"/>
      <c r="R257" s="44"/>
      <c r="S257" s="45"/>
      <c r="T257" s="46"/>
      <c r="U257" s="13"/>
      <c r="V257" s="13"/>
      <c r="W257" s="90"/>
      <c r="X257" s="25"/>
      <c r="Y257" s="13"/>
      <c r="Z257" s="16"/>
      <c r="AA257" s="16"/>
      <c r="AB257" s="16"/>
      <c r="AC257" s="13"/>
      <c r="AD257" s="13"/>
      <c r="AE257" s="13"/>
      <c r="AF257" s="16"/>
      <c r="AG257" s="16"/>
      <c r="AH257" s="16"/>
      <c r="AI257" s="13"/>
      <c r="AJ257" s="13"/>
      <c r="AK257" s="13"/>
      <c r="AL257" s="13"/>
    </row>
    <row r="258" spans="1:38" x14ac:dyDescent="0.3">
      <c r="A258" s="13"/>
      <c r="B258" s="19"/>
      <c r="C258" s="43"/>
      <c r="D258" s="43"/>
      <c r="E258" s="44"/>
      <c r="F258" s="44"/>
      <c r="G258" s="52"/>
      <c r="H258" s="44"/>
      <c r="I258" s="44"/>
      <c r="J258" s="45"/>
      <c r="K258" s="44"/>
      <c r="L258" s="46"/>
      <c r="M258" s="46"/>
      <c r="N258" s="44"/>
      <c r="O258" s="44"/>
      <c r="P258" s="44"/>
      <c r="Q258" s="44"/>
      <c r="R258" s="44"/>
      <c r="S258" s="45"/>
      <c r="T258" s="46"/>
      <c r="U258" s="13"/>
      <c r="V258" s="13"/>
      <c r="W258" s="90"/>
      <c r="X258" s="25"/>
      <c r="Y258" s="13"/>
      <c r="Z258" s="16"/>
      <c r="AA258" s="16"/>
      <c r="AB258" s="16"/>
      <c r="AC258" s="13"/>
      <c r="AD258" s="13"/>
      <c r="AE258" s="13"/>
      <c r="AF258" s="16"/>
      <c r="AG258" s="16"/>
      <c r="AH258" s="16"/>
      <c r="AI258" s="13"/>
      <c r="AJ258" s="13"/>
      <c r="AK258" s="13"/>
      <c r="AL258" s="13"/>
    </row>
    <row r="259" spans="1:38" x14ac:dyDescent="0.3">
      <c r="A259" s="13"/>
      <c r="B259" s="19"/>
      <c r="C259" s="43"/>
      <c r="D259" s="43"/>
      <c r="E259" s="44"/>
      <c r="F259" s="44"/>
      <c r="G259" s="52"/>
      <c r="H259" s="44"/>
      <c r="I259" s="44"/>
      <c r="J259" s="45"/>
      <c r="K259" s="44"/>
      <c r="L259" s="46"/>
      <c r="M259" s="46"/>
      <c r="N259" s="44"/>
      <c r="O259" s="44"/>
      <c r="P259" s="44"/>
      <c r="Q259" s="44"/>
      <c r="R259" s="44"/>
      <c r="S259" s="45"/>
      <c r="T259" s="46"/>
      <c r="U259" s="13"/>
      <c r="V259" s="13"/>
      <c r="W259" s="90"/>
      <c r="X259" s="25"/>
      <c r="Y259" s="13"/>
      <c r="Z259" s="16"/>
      <c r="AA259" s="16"/>
      <c r="AB259" s="16"/>
      <c r="AC259" s="13"/>
      <c r="AD259" s="13"/>
      <c r="AE259" s="13"/>
      <c r="AF259" s="16"/>
      <c r="AG259" s="16"/>
      <c r="AH259" s="16"/>
      <c r="AI259" s="13"/>
      <c r="AJ259" s="13"/>
      <c r="AK259" s="13"/>
      <c r="AL259" s="13"/>
    </row>
    <row r="260" spans="1:38" x14ac:dyDescent="0.3">
      <c r="A260" s="13"/>
      <c r="B260" s="19"/>
      <c r="C260" s="43"/>
      <c r="D260" s="43"/>
      <c r="E260" s="44"/>
      <c r="F260" s="44"/>
      <c r="G260" s="52"/>
      <c r="H260" s="44"/>
      <c r="I260" s="44"/>
      <c r="J260" s="45"/>
      <c r="K260" s="44"/>
      <c r="L260" s="46"/>
      <c r="M260" s="46"/>
      <c r="N260" s="44"/>
      <c r="O260" s="44"/>
      <c r="P260" s="44"/>
      <c r="Q260" s="44"/>
      <c r="R260" s="44"/>
      <c r="S260" s="45"/>
      <c r="T260" s="46"/>
      <c r="U260" s="13"/>
      <c r="V260" s="13"/>
      <c r="W260" s="90"/>
      <c r="X260" s="25"/>
      <c r="Y260" s="13"/>
      <c r="Z260" s="16"/>
      <c r="AA260" s="16"/>
      <c r="AB260" s="16"/>
      <c r="AC260" s="13"/>
      <c r="AD260" s="13"/>
      <c r="AE260" s="13"/>
      <c r="AF260" s="16"/>
      <c r="AG260" s="16"/>
      <c r="AH260" s="16"/>
      <c r="AI260" s="13"/>
      <c r="AJ260" s="13"/>
      <c r="AK260" s="13"/>
      <c r="AL260" s="13"/>
    </row>
    <row r="261" spans="1:38" x14ac:dyDescent="0.3">
      <c r="A261" s="13"/>
      <c r="B261" s="19"/>
      <c r="C261" s="43"/>
      <c r="D261" s="43"/>
      <c r="E261" s="44"/>
      <c r="F261" s="44"/>
      <c r="G261" s="52"/>
      <c r="H261" s="44"/>
      <c r="I261" s="44"/>
      <c r="J261" s="45"/>
      <c r="K261" s="44"/>
      <c r="L261" s="46"/>
      <c r="M261" s="46"/>
      <c r="N261" s="44"/>
      <c r="O261" s="44"/>
      <c r="P261" s="44"/>
      <c r="Q261" s="44"/>
      <c r="R261" s="44"/>
      <c r="S261" s="45"/>
      <c r="T261" s="46"/>
      <c r="U261" s="13"/>
      <c r="V261" s="13"/>
      <c r="W261" s="90"/>
      <c r="X261" s="25"/>
      <c r="Y261" s="13"/>
      <c r="Z261" s="16"/>
      <c r="AA261" s="16"/>
      <c r="AB261" s="16"/>
      <c r="AC261" s="13"/>
      <c r="AD261" s="13"/>
      <c r="AE261" s="13"/>
      <c r="AF261" s="16"/>
      <c r="AG261" s="16"/>
      <c r="AH261" s="16"/>
      <c r="AI261" s="13"/>
      <c r="AJ261" s="13"/>
      <c r="AK261" s="13"/>
      <c r="AL261" s="13"/>
    </row>
    <row r="262" spans="1:38" x14ac:dyDescent="0.3">
      <c r="A262" s="13"/>
      <c r="B262" s="19"/>
      <c r="C262" s="43"/>
      <c r="D262" s="43"/>
      <c r="E262" s="44"/>
      <c r="F262" s="44"/>
      <c r="G262" s="52"/>
      <c r="H262" s="44"/>
      <c r="I262" s="44"/>
      <c r="J262" s="45"/>
      <c r="K262" s="44"/>
      <c r="L262" s="46"/>
      <c r="M262" s="46"/>
      <c r="N262" s="44"/>
      <c r="O262" s="44"/>
      <c r="P262" s="44"/>
      <c r="Q262" s="44"/>
      <c r="R262" s="44"/>
      <c r="S262" s="45"/>
      <c r="T262" s="46"/>
      <c r="U262" s="13"/>
      <c r="V262" s="13"/>
      <c r="W262" s="90"/>
      <c r="X262" s="25"/>
      <c r="Y262" s="13"/>
      <c r="Z262" s="16"/>
      <c r="AA262" s="16"/>
      <c r="AB262" s="16"/>
      <c r="AC262" s="13"/>
      <c r="AD262" s="13"/>
      <c r="AE262" s="13"/>
      <c r="AF262" s="16"/>
      <c r="AG262" s="16"/>
      <c r="AH262" s="16"/>
      <c r="AI262" s="13"/>
      <c r="AJ262" s="13"/>
      <c r="AK262" s="13"/>
      <c r="AL262" s="13"/>
    </row>
    <row r="263" spans="1:38" x14ac:dyDescent="0.3">
      <c r="A263" s="13"/>
      <c r="B263" s="19"/>
      <c r="C263" s="43"/>
      <c r="D263" s="43"/>
      <c r="E263" s="44"/>
      <c r="F263" s="44"/>
      <c r="G263" s="52"/>
      <c r="H263" s="44"/>
      <c r="I263" s="44"/>
      <c r="J263" s="45"/>
      <c r="K263" s="44"/>
      <c r="L263" s="46"/>
      <c r="M263" s="46"/>
      <c r="N263" s="44"/>
      <c r="O263" s="44"/>
      <c r="P263" s="44"/>
      <c r="Q263" s="44"/>
      <c r="R263" s="44"/>
      <c r="S263" s="45"/>
      <c r="T263" s="46"/>
      <c r="U263" s="13"/>
      <c r="V263" s="13"/>
      <c r="W263" s="90"/>
      <c r="X263" s="25"/>
      <c r="Y263" s="13"/>
      <c r="Z263" s="16"/>
      <c r="AA263" s="16"/>
      <c r="AB263" s="16"/>
      <c r="AC263" s="13"/>
      <c r="AD263" s="13"/>
      <c r="AE263" s="13"/>
      <c r="AF263" s="16"/>
      <c r="AG263" s="16"/>
      <c r="AH263" s="16"/>
      <c r="AI263" s="13"/>
      <c r="AJ263" s="13"/>
      <c r="AK263" s="13"/>
      <c r="AL263" s="13"/>
    </row>
    <row r="264" spans="1:38" x14ac:dyDescent="0.3">
      <c r="A264" s="13"/>
      <c r="B264" s="19"/>
      <c r="C264" s="43"/>
      <c r="D264" s="43"/>
      <c r="E264" s="44"/>
      <c r="F264" s="44"/>
      <c r="G264" s="52"/>
      <c r="H264" s="44"/>
      <c r="I264" s="44"/>
      <c r="J264" s="45"/>
      <c r="K264" s="44"/>
      <c r="L264" s="46"/>
      <c r="M264" s="46"/>
      <c r="N264" s="44"/>
      <c r="O264" s="44"/>
      <c r="P264" s="44"/>
      <c r="Q264" s="44"/>
      <c r="R264" s="44"/>
      <c r="S264" s="45"/>
      <c r="T264" s="46"/>
      <c r="U264" s="13"/>
      <c r="V264" s="13"/>
      <c r="W264" s="90"/>
      <c r="X264" s="25"/>
      <c r="Y264" s="13"/>
      <c r="Z264" s="16"/>
      <c r="AA264" s="16"/>
      <c r="AB264" s="16"/>
      <c r="AC264" s="13"/>
      <c r="AD264" s="13"/>
      <c r="AE264" s="13"/>
      <c r="AF264" s="16"/>
      <c r="AG264" s="16"/>
      <c r="AH264" s="16"/>
      <c r="AI264" s="13"/>
      <c r="AJ264" s="13"/>
      <c r="AK264" s="13"/>
      <c r="AL264" s="13"/>
    </row>
    <row r="265" spans="1:38" x14ac:dyDescent="0.3">
      <c r="A265" s="13"/>
      <c r="B265" s="19"/>
      <c r="C265" s="43"/>
      <c r="D265" s="43"/>
      <c r="E265" s="44"/>
      <c r="F265" s="44"/>
      <c r="G265" s="52"/>
      <c r="H265" s="44"/>
      <c r="I265" s="44"/>
      <c r="J265" s="45"/>
      <c r="K265" s="44"/>
      <c r="L265" s="46"/>
      <c r="M265" s="46"/>
      <c r="N265" s="44"/>
      <c r="O265" s="44"/>
      <c r="P265" s="44"/>
      <c r="Q265" s="44"/>
      <c r="R265" s="44"/>
      <c r="S265" s="45"/>
      <c r="T265" s="46"/>
      <c r="U265" s="13"/>
      <c r="V265" s="13"/>
      <c r="W265" s="90"/>
      <c r="X265" s="25"/>
      <c r="Y265" s="13"/>
      <c r="Z265" s="16"/>
      <c r="AA265" s="16"/>
      <c r="AB265" s="16"/>
      <c r="AC265" s="13"/>
      <c r="AD265" s="13"/>
      <c r="AE265" s="13"/>
      <c r="AF265" s="16"/>
      <c r="AG265" s="16"/>
      <c r="AH265" s="16"/>
      <c r="AI265" s="13"/>
      <c r="AJ265" s="13"/>
      <c r="AK265" s="13"/>
      <c r="AL265" s="13"/>
    </row>
    <row r="266" spans="1:38" x14ac:dyDescent="0.3">
      <c r="A266" s="13"/>
      <c r="B266" s="19"/>
      <c r="C266" s="43"/>
      <c r="D266" s="43"/>
      <c r="E266" s="44"/>
      <c r="F266" s="44"/>
      <c r="G266" s="52"/>
      <c r="H266" s="44"/>
      <c r="I266" s="44"/>
      <c r="J266" s="45"/>
      <c r="K266" s="44"/>
      <c r="L266" s="46"/>
      <c r="M266" s="46"/>
      <c r="N266" s="44"/>
      <c r="O266" s="44"/>
      <c r="P266" s="44"/>
      <c r="Q266" s="44"/>
      <c r="R266" s="44"/>
      <c r="S266" s="45"/>
      <c r="T266" s="46"/>
      <c r="U266" s="13"/>
      <c r="V266" s="13"/>
      <c r="W266" s="90"/>
      <c r="X266" s="25"/>
      <c r="Y266" s="13"/>
      <c r="Z266" s="16"/>
      <c r="AA266" s="16"/>
      <c r="AB266" s="16"/>
      <c r="AC266" s="13"/>
      <c r="AD266" s="13"/>
      <c r="AE266" s="13"/>
      <c r="AF266" s="16"/>
      <c r="AG266" s="16"/>
      <c r="AH266" s="16"/>
      <c r="AI266" s="13"/>
      <c r="AJ266" s="13"/>
      <c r="AK266" s="13"/>
      <c r="AL266" s="13"/>
    </row>
    <row r="267" spans="1:38" x14ac:dyDescent="0.3">
      <c r="A267" s="13"/>
      <c r="B267" s="19"/>
      <c r="C267" s="43"/>
      <c r="D267" s="43"/>
      <c r="E267" s="44"/>
      <c r="F267" s="44"/>
      <c r="G267" s="52"/>
      <c r="H267" s="44"/>
      <c r="I267" s="44"/>
      <c r="J267" s="45"/>
      <c r="K267" s="44"/>
      <c r="L267" s="46"/>
      <c r="M267" s="46"/>
      <c r="N267" s="44"/>
      <c r="O267" s="44"/>
      <c r="P267" s="44"/>
      <c r="Q267" s="44"/>
      <c r="R267" s="44"/>
      <c r="S267" s="45"/>
      <c r="T267" s="46"/>
      <c r="U267" s="13"/>
      <c r="V267" s="13"/>
      <c r="W267" s="90"/>
      <c r="X267" s="25"/>
      <c r="Y267" s="13"/>
      <c r="Z267" s="16"/>
      <c r="AA267" s="16"/>
      <c r="AB267" s="16"/>
      <c r="AC267" s="13"/>
      <c r="AD267" s="13"/>
      <c r="AE267" s="13"/>
      <c r="AF267" s="16"/>
      <c r="AG267" s="16"/>
      <c r="AH267" s="16"/>
      <c r="AI267" s="13"/>
      <c r="AJ267" s="13"/>
      <c r="AK267" s="13"/>
      <c r="AL267" s="13"/>
    </row>
    <row r="268" spans="1:38" x14ac:dyDescent="0.3">
      <c r="A268" s="13"/>
      <c r="B268" s="19"/>
      <c r="C268" s="43"/>
      <c r="D268" s="43"/>
      <c r="E268" s="44"/>
      <c r="F268" s="44"/>
      <c r="G268" s="52"/>
      <c r="H268" s="44"/>
      <c r="I268" s="44"/>
      <c r="J268" s="45"/>
      <c r="K268" s="44"/>
      <c r="L268" s="46"/>
      <c r="M268" s="46"/>
      <c r="N268" s="44"/>
      <c r="O268" s="44"/>
      <c r="P268" s="44"/>
      <c r="Q268" s="44"/>
      <c r="R268" s="44"/>
      <c r="S268" s="45"/>
      <c r="T268" s="46"/>
      <c r="U268" s="13"/>
      <c r="V268" s="13"/>
      <c r="W268" s="90"/>
      <c r="X268" s="25"/>
      <c r="Y268" s="13"/>
      <c r="Z268" s="16"/>
      <c r="AA268" s="16"/>
      <c r="AB268" s="16"/>
      <c r="AC268" s="13"/>
      <c r="AD268" s="13"/>
      <c r="AE268" s="13"/>
      <c r="AF268" s="16"/>
      <c r="AG268" s="16"/>
      <c r="AH268" s="16"/>
      <c r="AI268" s="13"/>
      <c r="AJ268" s="13"/>
      <c r="AK268" s="13"/>
      <c r="AL268" s="13"/>
    </row>
    <row r="269" spans="1:38" x14ac:dyDescent="0.3">
      <c r="A269" s="13"/>
      <c r="B269" s="19"/>
      <c r="C269" s="43"/>
      <c r="D269" s="43"/>
      <c r="E269" s="44"/>
      <c r="F269" s="44"/>
      <c r="G269" s="52"/>
      <c r="H269" s="44"/>
      <c r="I269" s="44"/>
      <c r="J269" s="45"/>
      <c r="K269" s="44"/>
      <c r="L269" s="46"/>
      <c r="M269" s="46"/>
      <c r="N269" s="44"/>
      <c r="O269" s="44"/>
      <c r="P269" s="44"/>
      <c r="Q269" s="44"/>
      <c r="R269" s="44"/>
      <c r="S269" s="45"/>
      <c r="T269" s="46"/>
      <c r="U269" s="13"/>
      <c r="V269" s="13"/>
      <c r="W269" s="90"/>
      <c r="X269" s="25"/>
      <c r="Y269" s="13"/>
      <c r="Z269" s="16"/>
      <c r="AA269" s="16"/>
      <c r="AB269" s="16"/>
      <c r="AC269" s="13"/>
      <c r="AD269" s="13"/>
      <c r="AE269" s="13"/>
      <c r="AF269" s="16"/>
      <c r="AG269" s="16"/>
      <c r="AH269" s="16"/>
      <c r="AI269" s="13"/>
      <c r="AJ269" s="13"/>
      <c r="AK269" s="13"/>
      <c r="AL269" s="13"/>
    </row>
    <row r="270" spans="1:38" x14ac:dyDescent="0.3">
      <c r="A270" s="13"/>
      <c r="B270" s="19"/>
      <c r="C270" s="43"/>
      <c r="D270" s="43"/>
      <c r="E270" s="44"/>
      <c r="F270" s="44"/>
      <c r="G270" s="52"/>
      <c r="H270" s="44"/>
      <c r="I270" s="44"/>
      <c r="J270" s="45"/>
      <c r="K270" s="44"/>
      <c r="L270" s="46"/>
      <c r="M270" s="46"/>
      <c r="N270" s="44"/>
      <c r="O270" s="44"/>
      <c r="P270" s="44"/>
      <c r="Q270" s="44"/>
      <c r="R270" s="44"/>
      <c r="S270" s="45"/>
      <c r="T270" s="46"/>
      <c r="U270" s="13"/>
      <c r="V270" s="13"/>
      <c r="W270" s="90"/>
      <c r="X270" s="25"/>
      <c r="Y270" s="13"/>
      <c r="Z270" s="16"/>
      <c r="AA270" s="16"/>
      <c r="AB270" s="16"/>
      <c r="AC270" s="13"/>
      <c r="AD270" s="13"/>
      <c r="AE270" s="13"/>
      <c r="AF270" s="16"/>
      <c r="AG270" s="16"/>
      <c r="AH270" s="16"/>
      <c r="AI270" s="13"/>
      <c r="AJ270" s="13"/>
      <c r="AK270" s="13"/>
      <c r="AL270" s="13"/>
    </row>
    <row r="271" spans="1:38" x14ac:dyDescent="0.3">
      <c r="A271" s="13"/>
      <c r="B271" s="19"/>
      <c r="C271" s="43"/>
      <c r="D271" s="43"/>
      <c r="E271" s="44"/>
      <c r="F271" s="44"/>
      <c r="G271" s="52"/>
      <c r="H271" s="44"/>
      <c r="I271" s="44"/>
      <c r="J271" s="45"/>
      <c r="K271" s="44"/>
      <c r="L271" s="46"/>
      <c r="M271" s="46"/>
      <c r="N271" s="44"/>
      <c r="O271" s="44"/>
      <c r="P271" s="44"/>
      <c r="Q271" s="44"/>
      <c r="R271" s="44"/>
      <c r="S271" s="45"/>
      <c r="T271" s="46"/>
      <c r="U271" s="13"/>
      <c r="V271" s="13"/>
      <c r="W271" s="90"/>
      <c r="X271" s="25"/>
      <c r="Y271" s="13"/>
      <c r="Z271" s="16"/>
      <c r="AA271" s="16"/>
      <c r="AB271" s="16"/>
      <c r="AC271" s="13"/>
      <c r="AD271" s="13"/>
      <c r="AE271" s="13"/>
      <c r="AF271" s="16"/>
      <c r="AG271" s="16"/>
      <c r="AH271" s="16"/>
      <c r="AI271" s="13"/>
      <c r="AJ271" s="13"/>
      <c r="AK271" s="13"/>
      <c r="AL271" s="13"/>
    </row>
    <row r="272" spans="1:38" x14ac:dyDescent="0.3">
      <c r="A272" s="13"/>
      <c r="B272" s="19"/>
      <c r="C272" s="43"/>
      <c r="D272" s="43"/>
      <c r="E272" s="44"/>
      <c r="F272" s="44"/>
      <c r="G272" s="52"/>
      <c r="H272" s="44"/>
      <c r="I272" s="44"/>
      <c r="J272" s="45"/>
      <c r="K272" s="44"/>
      <c r="L272" s="46"/>
      <c r="M272" s="46"/>
      <c r="N272" s="44"/>
      <c r="O272" s="44"/>
      <c r="P272" s="44"/>
      <c r="Q272" s="44"/>
      <c r="R272" s="44"/>
      <c r="S272" s="45"/>
      <c r="T272" s="46"/>
      <c r="U272" s="13"/>
      <c r="V272" s="13"/>
      <c r="W272" s="90"/>
      <c r="X272" s="25"/>
      <c r="Y272" s="13"/>
      <c r="Z272" s="16"/>
      <c r="AA272" s="16"/>
      <c r="AB272" s="16"/>
      <c r="AC272" s="13"/>
      <c r="AD272" s="13"/>
      <c r="AE272" s="13"/>
      <c r="AF272" s="16"/>
      <c r="AG272" s="16"/>
      <c r="AH272" s="16"/>
      <c r="AI272" s="13"/>
      <c r="AJ272" s="13"/>
      <c r="AK272" s="13"/>
      <c r="AL272" s="13"/>
    </row>
    <row r="273" spans="1:38" x14ac:dyDescent="0.3">
      <c r="A273" s="13"/>
      <c r="B273" s="19"/>
      <c r="C273" s="43"/>
      <c r="D273" s="43"/>
      <c r="E273" s="44"/>
      <c r="F273" s="44"/>
      <c r="G273" s="52"/>
      <c r="H273" s="44"/>
      <c r="I273" s="44"/>
      <c r="J273" s="45"/>
      <c r="K273" s="44"/>
      <c r="L273" s="46"/>
      <c r="M273" s="46"/>
      <c r="N273" s="44"/>
      <c r="O273" s="44"/>
      <c r="P273" s="44"/>
      <c r="Q273" s="44"/>
      <c r="R273" s="44"/>
      <c r="S273" s="45"/>
      <c r="T273" s="46"/>
      <c r="U273" s="13"/>
      <c r="V273" s="13"/>
      <c r="W273" s="90"/>
      <c r="X273" s="25"/>
      <c r="Y273" s="13"/>
      <c r="Z273" s="16"/>
      <c r="AA273" s="16"/>
      <c r="AB273" s="16"/>
      <c r="AC273" s="13"/>
      <c r="AD273" s="13"/>
      <c r="AE273" s="13"/>
      <c r="AF273" s="16"/>
      <c r="AG273" s="16"/>
      <c r="AH273" s="16"/>
      <c r="AI273" s="13"/>
      <c r="AJ273" s="13"/>
      <c r="AK273" s="13"/>
      <c r="AL273" s="13"/>
    </row>
    <row r="274" spans="1:38" x14ac:dyDescent="0.3">
      <c r="A274" s="13"/>
      <c r="B274" s="19"/>
      <c r="C274" s="43"/>
      <c r="D274" s="43"/>
      <c r="E274" s="44"/>
      <c r="F274" s="44"/>
      <c r="G274" s="52"/>
      <c r="H274" s="44"/>
      <c r="I274" s="44"/>
      <c r="J274" s="45"/>
      <c r="K274" s="44"/>
      <c r="L274" s="46"/>
      <c r="M274" s="46"/>
      <c r="N274" s="44"/>
      <c r="O274" s="44"/>
      <c r="P274" s="44"/>
      <c r="Q274" s="44"/>
      <c r="R274" s="44"/>
      <c r="S274" s="45"/>
      <c r="T274" s="46"/>
      <c r="U274" s="13"/>
      <c r="V274" s="13"/>
      <c r="W274" s="90"/>
      <c r="X274" s="25"/>
      <c r="Y274" s="13"/>
      <c r="Z274" s="16"/>
      <c r="AA274" s="16"/>
      <c r="AB274" s="16"/>
      <c r="AC274" s="13"/>
      <c r="AD274" s="13"/>
      <c r="AE274" s="13"/>
      <c r="AF274" s="16"/>
      <c r="AG274" s="16"/>
      <c r="AH274" s="16"/>
      <c r="AI274" s="13"/>
      <c r="AJ274" s="13"/>
      <c r="AK274" s="13"/>
      <c r="AL274" s="13"/>
    </row>
    <row r="275" spans="1:38" x14ac:dyDescent="0.3">
      <c r="A275" s="13"/>
      <c r="B275" s="19"/>
      <c r="C275" s="43"/>
      <c r="D275" s="43"/>
      <c r="E275" s="44"/>
      <c r="F275" s="44"/>
      <c r="G275" s="52"/>
      <c r="H275" s="44"/>
      <c r="I275" s="44"/>
      <c r="J275" s="45"/>
      <c r="K275" s="44"/>
      <c r="L275" s="46"/>
      <c r="M275" s="46"/>
      <c r="N275" s="44"/>
      <c r="O275" s="44"/>
      <c r="P275" s="44"/>
      <c r="Q275" s="44"/>
      <c r="R275" s="44"/>
      <c r="S275" s="45"/>
      <c r="T275" s="46"/>
      <c r="U275" s="13"/>
      <c r="V275" s="13"/>
      <c r="W275" s="90"/>
      <c r="X275" s="25"/>
      <c r="Y275" s="13"/>
      <c r="Z275" s="16"/>
      <c r="AA275" s="16"/>
      <c r="AB275" s="16"/>
      <c r="AC275" s="13"/>
      <c r="AD275" s="13"/>
      <c r="AE275" s="13"/>
      <c r="AF275" s="16"/>
      <c r="AG275" s="16"/>
      <c r="AH275" s="16"/>
      <c r="AI275" s="13"/>
      <c r="AJ275" s="13"/>
      <c r="AK275" s="13"/>
      <c r="AL275" s="13"/>
    </row>
    <row r="276" spans="1:38" x14ac:dyDescent="0.3">
      <c r="A276" s="13"/>
      <c r="B276" s="19"/>
      <c r="C276" s="43"/>
      <c r="D276" s="43"/>
      <c r="E276" s="44"/>
      <c r="F276" s="44"/>
      <c r="G276" s="52"/>
      <c r="H276" s="44"/>
      <c r="I276" s="44"/>
      <c r="J276" s="45"/>
      <c r="K276" s="44"/>
      <c r="L276" s="46"/>
      <c r="M276" s="46"/>
      <c r="N276" s="44"/>
      <c r="O276" s="44"/>
      <c r="P276" s="44"/>
      <c r="Q276" s="44"/>
      <c r="R276" s="44"/>
      <c r="S276" s="45"/>
      <c r="T276" s="46"/>
      <c r="U276" s="13"/>
      <c r="V276" s="13"/>
      <c r="W276" s="90"/>
      <c r="X276" s="25"/>
      <c r="Y276" s="13"/>
      <c r="Z276" s="16"/>
      <c r="AA276" s="16"/>
      <c r="AB276" s="16"/>
      <c r="AC276" s="13"/>
      <c r="AD276" s="13"/>
      <c r="AE276" s="13"/>
      <c r="AF276" s="16"/>
      <c r="AG276" s="16"/>
      <c r="AH276" s="16"/>
      <c r="AI276" s="13"/>
      <c r="AJ276" s="13"/>
      <c r="AK276" s="13"/>
      <c r="AL276" s="13"/>
    </row>
    <row r="277" spans="1:38" x14ac:dyDescent="0.3">
      <c r="A277" s="13"/>
      <c r="B277" s="19"/>
      <c r="C277" s="43"/>
      <c r="D277" s="43"/>
      <c r="E277" s="44"/>
      <c r="F277" s="44"/>
      <c r="G277" s="52"/>
      <c r="H277" s="44"/>
      <c r="I277" s="44"/>
      <c r="J277" s="45"/>
      <c r="K277" s="44"/>
      <c r="L277" s="46"/>
      <c r="M277" s="46"/>
      <c r="N277" s="44"/>
      <c r="O277" s="44"/>
      <c r="P277" s="44"/>
      <c r="Q277" s="44"/>
      <c r="R277" s="44"/>
      <c r="S277" s="45"/>
      <c r="T277" s="46"/>
      <c r="U277" s="13"/>
      <c r="V277" s="13"/>
      <c r="W277" s="90"/>
      <c r="X277" s="25"/>
      <c r="Y277" s="13"/>
      <c r="Z277" s="16"/>
      <c r="AA277" s="16"/>
      <c r="AB277" s="16"/>
      <c r="AC277" s="13"/>
      <c r="AD277" s="13"/>
      <c r="AE277" s="13"/>
      <c r="AF277" s="16"/>
      <c r="AG277" s="16"/>
      <c r="AH277" s="16"/>
      <c r="AI277" s="13"/>
      <c r="AJ277" s="13"/>
      <c r="AK277" s="13"/>
      <c r="AL277" s="13"/>
    </row>
    <row r="278" spans="1:38" x14ac:dyDescent="0.3">
      <c r="A278" s="13"/>
      <c r="B278" s="19"/>
      <c r="C278" s="43"/>
      <c r="D278" s="43"/>
      <c r="E278" s="44"/>
      <c r="F278" s="44"/>
      <c r="G278" s="52"/>
      <c r="H278" s="44"/>
      <c r="I278" s="44"/>
      <c r="J278" s="45"/>
      <c r="K278" s="44"/>
      <c r="L278" s="46"/>
      <c r="M278" s="46"/>
      <c r="N278" s="44"/>
      <c r="O278" s="44"/>
      <c r="P278" s="44"/>
      <c r="Q278" s="44"/>
      <c r="R278" s="44"/>
      <c r="S278" s="45"/>
      <c r="T278" s="46"/>
      <c r="U278" s="13"/>
      <c r="V278" s="13"/>
      <c r="W278" s="90"/>
      <c r="X278" s="25"/>
      <c r="Y278" s="13"/>
      <c r="Z278" s="16"/>
      <c r="AA278" s="16"/>
      <c r="AB278" s="16"/>
      <c r="AC278" s="13"/>
      <c r="AD278" s="13"/>
      <c r="AE278" s="13"/>
      <c r="AF278" s="16"/>
      <c r="AG278" s="16"/>
      <c r="AH278" s="16"/>
      <c r="AI278" s="13"/>
      <c r="AJ278" s="13"/>
      <c r="AK278" s="13"/>
      <c r="AL278" s="13"/>
    </row>
    <row r="279" spans="1:38" x14ac:dyDescent="0.3">
      <c r="A279" s="13"/>
      <c r="B279" s="19"/>
      <c r="C279" s="43"/>
      <c r="D279" s="43"/>
      <c r="E279" s="44"/>
      <c r="F279" s="44"/>
      <c r="G279" s="52"/>
      <c r="H279" s="44"/>
      <c r="I279" s="44"/>
      <c r="J279" s="45"/>
      <c r="K279" s="44"/>
      <c r="L279" s="46"/>
      <c r="M279" s="46"/>
      <c r="N279" s="44"/>
      <c r="O279" s="44"/>
      <c r="P279" s="44"/>
      <c r="Q279" s="44"/>
      <c r="R279" s="44"/>
      <c r="S279" s="45"/>
      <c r="T279" s="46"/>
      <c r="U279" s="13"/>
      <c r="V279" s="13"/>
      <c r="W279" s="90"/>
      <c r="X279" s="25"/>
      <c r="Y279" s="13"/>
      <c r="Z279" s="16"/>
      <c r="AA279" s="16"/>
      <c r="AB279" s="16"/>
      <c r="AC279" s="13"/>
      <c r="AD279" s="13"/>
      <c r="AE279" s="13"/>
      <c r="AF279" s="16"/>
      <c r="AG279" s="16"/>
      <c r="AH279" s="16"/>
      <c r="AI279" s="13"/>
      <c r="AJ279" s="13"/>
      <c r="AK279" s="13"/>
      <c r="AL279" s="13"/>
    </row>
    <row r="280" spans="1:38" x14ac:dyDescent="0.3">
      <c r="A280" s="13"/>
      <c r="B280" s="19"/>
      <c r="C280" s="43"/>
      <c r="D280" s="43"/>
      <c r="E280" s="44"/>
      <c r="F280" s="44"/>
      <c r="G280" s="52"/>
      <c r="H280" s="44"/>
      <c r="I280" s="44"/>
      <c r="J280" s="45"/>
      <c r="K280" s="44"/>
      <c r="L280" s="46"/>
      <c r="M280" s="46"/>
      <c r="N280" s="44"/>
      <c r="O280" s="44"/>
      <c r="P280" s="44"/>
      <c r="Q280" s="44"/>
      <c r="R280" s="44"/>
      <c r="S280" s="45"/>
      <c r="T280" s="46"/>
      <c r="U280" s="13"/>
      <c r="V280" s="13"/>
      <c r="W280" s="90"/>
      <c r="X280" s="25"/>
      <c r="Y280" s="13"/>
      <c r="Z280" s="16"/>
      <c r="AA280" s="16"/>
      <c r="AB280" s="16"/>
      <c r="AC280" s="13"/>
      <c r="AD280" s="13"/>
      <c r="AE280" s="13"/>
      <c r="AF280" s="16"/>
      <c r="AG280" s="16"/>
      <c r="AH280" s="16"/>
      <c r="AI280" s="13"/>
      <c r="AJ280" s="13"/>
      <c r="AK280" s="13"/>
      <c r="AL280" s="13"/>
    </row>
    <row r="281" spans="1:38" x14ac:dyDescent="0.3">
      <c r="A281" s="13"/>
      <c r="B281" s="19"/>
      <c r="C281" s="43"/>
      <c r="D281" s="43"/>
      <c r="E281" s="44"/>
      <c r="F281" s="44"/>
      <c r="G281" s="52"/>
      <c r="H281" s="44"/>
      <c r="I281" s="44"/>
      <c r="J281" s="45"/>
      <c r="K281" s="44"/>
      <c r="L281" s="46"/>
      <c r="M281" s="46"/>
      <c r="N281" s="44"/>
      <c r="O281" s="44"/>
      <c r="P281" s="44"/>
      <c r="Q281" s="44"/>
      <c r="R281" s="44"/>
      <c r="S281" s="45"/>
      <c r="T281" s="46"/>
      <c r="U281" s="13"/>
      <c r="V281" s="13"/>
      <c r="W281" s="90"/>
      <c r="X281" s="25"/>
      <c r="Y281" s="13"/>
      <c r="Z281" s="16"/>
      <c r="AA281" s="16"/>
      <c r="AB281" s="16"/>
      <c r="AC281" s="13"/>
      <c r="AD281" s="13"/>
      <c r="AE281" s="13"/>
      <c r="AF281" s="16"/>
      <c r="AG281" s="16"/>
      <c r="AH281" s="16"/>
      <c r="AI281" s="13"/>
      <c r="AJ281" s="13"/>
      <c r="AK281" s="13"/>
      <c r="AL281" s="13"/>
    </row>
    <row r="282" spans="1:38" x14ac:dyDescent="0.3">
      <c r="A282" s="13"/>
      <c r="B282" s="19"/>
      <c r="C282" s="43"/>
      <c r="D282" s="43"/>
      <c r="E282" s="44"/>
      <c r="F282" s="44"/>
      <c r="G282" s="52"/>
      <c r="H282" s="44"/>
      <c r="I282" s="44"/>
      <c r="J282" s="45"/>
      <c r="K282" s="44"/>
      <c r="L282" s="46"/>
      <c r="M282" s="46"/>
      <c r="N282" s="44"/>
      <c r="O282" s="44"/>
      <c r="P282" s="44"/>
      <c r="Q282" s="44"/>
      <c r="R282" s="44"/>
      <c r="S282" s="45"/>
      <c r="T282" s="46"/>
      <c r="U282" s="13"/>
      <c r="V282" s="13"/>
      <c r="W282" s="90"/>
      <c r="X282" s="25"/>
      <c r="Y282" s="13"/>
      <c r="Z282" s="16"/>
      <c r="AA282" s="16"/>
      <c r="AB282" s="16"/>
      <c r="AC282" s="13"/>
      <c r="AD282" s="13"/>
      <c r="AE282" s="13"/>
      <c r="AF282" s="16"/>
      <c r="AG282" s="16"/>
      <c r="AH282" s="16"/>
      <c r="AI282" s="13"/>
      <c r="AJ282" s="13"/>
      <c r="AK282" s="13"/>
      <c r="AL282" s="13"/>
    </row>
    <row r="283" spans="1:38" x14ac:dyDescent="0.3">
      <c r="A283" s="13"/>
      <c r="B283" s="19"/>
      <c r="C283" s="43"/>
      <c r="D283" s="43"/>
      <c r="E283" s="44"/>
      <c r="F283" s="44"/>
      <c r="G283" s="52"/>
      <c r="H283" s="44"/>
      <c r="I283" s="44"/>
      <c r="J283" s="45"/>
      <c r="K283" s="44"/>
      <c r="L283" s="46"/>
      <c r="M283" s="46"/>
      <c r="N283" s="44"/>
      <c r="O283" s="44"/>
      <c r="P283" s="44"/>
      <c r="Q283" s="44"/>
      <c r="R283" s="44"/>
      <c r="S283" s="45"/>
      <c r="T283" s="46"/>
      <c r="U283" s="13"/>
      <c r="V283" s="13"/>
      <c r="W283" s="90"/>
      <c r="X283" s="25"/>
      <c r="Y283" s="13"/>
      <c r="Z283" s="16"/>
      <c r="AA283" s="16"/>
      <c r="AB283" s="16"/>
      <c r="AC283" s="13"/>
      <c r="AD283" s="13"/>
      <c r="AE283" s="13"/>
      <c r="AF283" s="16"/>
      <c r="AG283" s="16"/>
      <c r="AH283" s="16"/>
      <c r="AI283" s="13"/>
      <c r="AJ283" s="13"/>
      <c r="AK283" s="13"/>
      <c r="AL283" s="13"/>
    </row>
    <row r="284" spans="1:38" x14ac:dyDescent="0.3">
      <c r="A284" s="13"/>
      <c r="B284" s="19"/>
      <c r="C284" s="43"/>
      <c r="D284" s="43"/>
      <c r="E284" s="44"/>
      <c r="F284" s="44"/>
      <c r="G284" s="52"/>
      <c r="H284" s="44"/>
      <c r="I284" s="44"/>
      <c r="J284" s="45"/>
      <c r="K284" s="44"/>
      <c r="L284" s="46"/>
      <c r="M284" s="46"/>
      <c r="N284" s="44"/>
      <c r="O284" s="44"/>
      <c r="P284" s="44"/>
      <c r="Q284" s="44"/>
      <c r="R284" s="44"/>
      <c r="S284" s="45"/>
      <c r="T284" s="46"/>
      <c r="U284" s="13"/>
      <c r="V284" s="13"/>
      <c r="W284" s="90"/>
      <c r="X284" s="25"/>
      <c r="Y284" s="13"/>
      <c r="Z284" s="16"/>
      <c r="AA284" s="16"/>
      <c r="AB284" s="16"/>
      <c r="AC284" s="13"/>
      <c r="AD284" s="13"/>
      <c r="AE284" s="13"/>
      <c r="AF284" s="16"/>
      <c r="AG284" s="16"/>
      <c r="AH284" s="16"/>
      <c r="AI284" s="13"/>
      <c r="AJ284" s="13"/>
      <c r="AK284" s="13"/>
      <c r="AL284" s="13"/>
    </row>
    <row r="285" spans="1:38" x14ac:dyDescent="0.3">
      <c r="A285" s="13"/>
      <c r="B285" s="19"/>
      <c r="C285" s="43"/>
      <c r="D285" s="43"/>
      <c r="E285" s="44"/>
      <c r="F285" s="44"/>
      <c r="G285" s="52"/>
      <c r="H285" s="44"/>
      <c r="I285" s="44"/>
      <c r="J285" s="45"/>
      <c r="K285" s="44"/>
      <c r="L285" s="46"/>
      <c r="M285" s="46"/>
      <c r="N285" s="44"/>
      <c r="O285" s="44"/>
      <c r="P285" s="44"/>
      <c r="Q285" s="44"/>
      <c r="R285" s="44"/>
      <c r="S285" s="45"/>
      <c r="T285" s="46"/>
      <c r="U285" s="13"/>
      <c r="V285" s="13"/>
      <c r="W285" s="90"/>
      <c r="X285" s="25"/>
      <c r="Y285" s="13"/>
      <c r="Z285" s="16"/>
      <c r="AA285" s="16"/>
      <c r="AB285" s="16"/>
      <c r="AC285" s="13"/>
      <c r="AD285" s="13"/>
      <c r="AE285" s="13"/>
      <c r="AF285" s="16"/>
      <c r="AG285" s="16"/>
      <c r="AH285" s="16"/>
      <c r="AI285" s="13"/>
      <c r="AJ285" s="13"/>
      <c r="AK285" s="13"/>
      <c r="AL285" s="13"/>
    </row>
    <row r="286" spans="1:38" x14ac:dyDescent="0.3">
      <c r="A286" s="13"/>
      <c r="B286" s="19"/>
      <c r="C286" s="43"/>
      <c r="D286" s="43"/>
      <c r="E286" s="44"/>
      <c r="F286" s="44"/>
      <c r="G286" s="52"/>
      <c r="H286" s="44"/>
      <c r="I286" s="44"/>
      <c r="J286" s="45"/>
      <c r="K286" s="44"/>
      <c r="L286" s="46"/>
      <c r="M286" s="46"/>
      <c r="N286" s="44"/>
      <c r="O286" s="44"/>
      <c r="P286" s="44"/>
      <c r="Q286" s="44"/>
      <c r="R286" s="44"/>
      <c r="S286" s="45"/>
      <c r="T286" s="46"/>
      <c r="U286" s="13"/>
      <c r="V286" s="13"/>
      <c r="W286" s="90"/>
      <c r="X286" s="25"/>
      <c r="Y286" s="13"/>
      <c r="Z286" s="16"/>
      <c r="AA286" s="16"/>
      <c r="AB286" s="16"/>
      <c r="AC286" s="13"/>
      <c r="AD286" s="13"/>
      <c r="AE286" s="13"/>
      <c r="AF286" s="16"/>
      <c r="AG286" s="16"/>
      <c r="AH286" s="16"/>
      <c r="AI286" s="13"/>
      <c r="AJ286" s="13"/>
      <c r="AK286" s="13"/>
      <c r="AL286" s="13"/>
    </row>
    <row r="287" spans="1:38" x14ac:dyDescent="0.3">
      <c r="A287" s="13"/>
      <c r="B287" s="19"/>
      <c r="C287" s="43"/>
      <c r="D287" s="43"/>
      <c r="E287" s="44"/>
      <c r="F287" s="44"/>
      <c r="G287" s="52"/>
      <c r="H287" s="44"/>
      <c r="I287" s="44"/>
      <c r="J287" s="45"/>
      <c r="K287" s="44"/>
      <c r="L287" s="46"/>
      <c r="M287" s="46"/>
      <c r="N287" s="44"/>
      <c r="O287" s="44"/>
      <c r="P287" s="44"/>
      <c r="Q287" s="44"/>
      <c r="R287" s="44"/>
      <c r="S287" s="45"/>
      <c r="T287" s="46"/>
      <c r="U287" s="13"/>
      <c r="V287" s="13"/>
      <c r="W287" s="90"/>
      <c r="X287" s="25"/>
      <c r="Y287" s="13"/>
      <c r="Z287" s="16"/>
      <c r="AA287" s="16"/>
      <c r="AB287" s="16"/>
      <c r="AC287" s="13"/>
      <c r="AD287" s="13"/>
      <c r="AE287" s="13"/>
      <c r="AF287" s="16"/>
      <c r="AG287" s="16"/>
      <c r="AH287" s="16"/>
      <c r="AI287" s="13"/>
      <c r="AJ287" s="13"/>
      <c r="AK287" s="13"/>
      <c r="AL287" s="13"/>
    </row>
    <row r="288" spans="1:38" x14ac:dyDescent="0.3">
      <c r="A288" s="13"/>
      <c r="B288" s="19"/>
      <c r="C288" s="43"/>
      <c r="D288" s="43"/>
      <c r="E288" s="44"/>
      <c r="F288" s="44"/>
      <c r="G288" s="52"/>
      <c r="H288" s="44"/>
      <c r="I288" s="44"/>
      <c r="J288" s="45"/>
      <c r="K288" s="44"/>
      <c r="L288" s="46"/>
      <c r="M288" s="46"/>
      <c r="N288" s="44"/>
      <c r="O288" s="44"/>
      <c r="P288" s="44"/>
      <c r="Q288" s="44"/>
      <c r="R288" s="44"/>
      <c r="S288" s="45"/>
      <c r="T288" s="46"/>
      <c r="U288" s="13"/>
      <c r="V288" s="13"/>
      <c r="W288" s="90"/>
      <c r="X288" s="25"/>
      <c r="Y288" s="13"/>
      <c r="Z288" s="16"/>
      <c r="AA288" s="16"/>
      <c r="AB288" s="16"/>
      <c r="AC288" s="13"/>
      <c r="AD288" s="13"/>
      <c r="AE288" s="13"/>
      <c r="AF288" s="16"/>
      <c r="AG288" s="16"/>
      <c r="AH288" s="16"/>
      <c r="AI288" s="13"/>
      <c r="AJ288" s="13"/>
      <c r="AK288" s="13"/>
      <c r="AL288" s="13"/>
    </row>
    <row r="289" spans="1:38" x14ac:dyDescent="0.3">
      <c r="A289" s="13"/>
      <c r="B289" s="19"/>
      <c r="C289" s="43"/>
      <c r="D289" s="43"/>
      <c r="E289" s="44"/>
      <c r="F289" s="44"/>
      <c r="G289" s="52"/>
      <c r="H289" s="44"/>
      <c r="I289" s="44"/>
      <c r="J289" s="45"/>
      <c r="K289" s="44"/>
      <c r="L289" s="46"/>
      <c r="M289" s="46"/>
      <c r="N289" s="44"/>
      <c r="O289" s="44"/>
      <c r="P289" s="44"/>
      <c r="Q289" s="44"/>
      <c r="R289" s="44"/>
      <c r="S289" s="45"/>
      <c r="T289" s="46"/>
      <c r="U289" s="13"/>
      <c r="V289" s="13"/>
      <c r="W289" s="90"/>
      <c r="X289" s="25"/>
      <c r="Y289" s="13"/>
      <c r="Z289" s="16"/>
      <c r="AA289" s="16"/>
      <c r="AB289" s="16"/>
      <c r="AC289" s="13"/>
      <c r="AD289" s="13"/>
      <c r="AE289" s="13"/>
      <c r="AF289" s="16"/>
      <c r="AG289" s="16"/>
      <c r="AH289" s="16"/>
      <c r="AI289" s="13"/>
      <c r="AJ289" s="13"/>
      <c r="AK289" s="13"/>
      <c r="AL289" s="13"/>
    </row>
    <row r="290" spans="1:38" x14ac:dyDescent="0.3">
      <c r="A290" s="13"/>
      <c r="B290" s="19"/>
      <c r="C290" s="43"/>
      <c r="D290" s="43"/>
      <c r="E290" s="44"/>
      <c r="F290" s="44"/>
      <c r="G290" s="52"/>
      <c r="H290" s="44"/>
      <c r="I290" s="44"/>
      <c r="J290" s="45"/>
      <c r="K290" s="44"/>
      <c r="L290" s="46"/>
      <c r="M290" s="46"/>
      <c r="N290" s="44"/>
      <c r="O290" s="44"/>
      <c r="P290" s="44"/>
      <c r="Q290" s="44"/>
      <c r="R290" s="44"/>
      <c r="S290" s="45"/>
      <c r="T290" s="46"/>
      <c r="U290" s="13"/>
      <c r="V290" s="13"/>
      <c r="W290" s="90"/>
      <c r="X290" s="25"/>
      <c r="Y290" s="13"/>
      <c r="Z290" s="16"/>
      <c r="AA290" s="16"/>
      <c r="AB290" s="16"/>
      <c r="AC290" s="13"/>
      <c r="AD290" s="13"/>
      <c r="AE290" s="13"/>
      <c r="AF290" s="16"/>
      <c r="AG290" s="16"/>
      <c r="AH290" s="16"/>
      <c r="AI290" s="13"/>
      <c r="AJ290" s="13"/>
      <c r="AK290" s="13"/>
      <c r="AL290" s="13"/>
    </row>
    <row r="291" spans="1:38" x14ac:dyDescent="0.3">
      <c r="A291" s="13"/>
      <c r="B291" s="19"/>
      <c r="C291" s="43"/>
      <c r="D291" s="43"/>
      <c r="E291" s="44"/>
      <c r="F291" s="44"/>
      <c r="G291" s="52"/>
      <c r="H291" s="44"/>
      <c r="I291" s="44"/>
      <c r="J291" s="45"/>
      <c r="K291" s="44"/>
      <c r="L291" s="46"/>
      <c r="M291" s="46"/>
      <c r="N291" s="44"/>
      <c r="O291" s="44"/>
      <c r="P291" s="44"/>
      <c r="Q291" s="44"/>
      <c r="R291" s="44"/>
      <c r="S291" s="45"/>
      <c r="T291" s="46"/>
      <c r="U291" s="13"/>
      <c r="V291" s="13"/>
      <c r="W291" s="90"/>
      <c r="X291" s="25"/>
      <c r="Y291" s="13"/>
      <c r="Z291" s="16"/>
      <c r="AA291" s="16"/>
      <c r="AB291" s="16"/>
      <c r="AC291" s="13"/>
      <c r="AD291" s="13"/>
      <c r="AE291" s="13"/>
      <c r="AF291" s="16"/>
      <c r="AG291" s="16"/>
      <c r="AH291" s="16"/>
      <c r="AI291" s="13"/>
      <c r="AJ291" s="13"/>
      <c r="AK291" s="13"/>
      <c r="AL291" s="13"/>
    </row>
    <row r="292" spans="1:38" x14ac:dyDescent="0.3">
      <c r="A292" s="13"/>
      <c r="B292" s="19"/>
      <c r="C292" s="43"/>
      <c r="D292" s="43"/>
      <c r="E292" s="44"/>
      <c r="F292" s="44"/>
      <c r="G292" s="52"/>
      <c r="H292" s="44"/>
      <c r="I292" s="44"/>
      <c r="J292" s="45"/>
      <c r="K292" s="44"/>
      <c r="L292" s="46"/>
      <c r="M292" s="46"/>
      <c r="N292" s="44"/>
      <c r="O292" s="44"/>
      <c r="P292" s="44"/>
      <c r="Q292" s="44"/>
      <c r="R292" s="44"/>
      <c r="S292" s="45"/>
      <c r="T292" s="46"/>
      <c r="U292" s="13"/>
      <c r="V292" s="13"/>
      <c r="W292" s="90"/>
      <c r="X292" s="25"/>
      <c r="Y292" s="13"/>
      <c r="Z292" s="16"/>
      <c r="AA292" s="16"/>
      <c r="AB292" s="16"/>
      <c r="AC292" s="13"/>
      <c r="AD292" s="13"/>
      <c r="AE292" s="13"/>
      <c r="AF292" s="16"/>
      <c r="AG292" s="16"/>
      <c r="AH292" s="16"/>
      <c r="AI292" s="13"/>
      <c r="AJ292" s="13"/>
      <c r="AK292" s="13"/>
      <c r="AL292" s="13"/>
    </row>
    <row r="293" spans="1:38" x14ac:dyDescent="0.3">
      <c r="A293" s="13"/>
      <c r="B293" s="19"/>
      <c r="C293" s="43"/>
      <c r="D293" s="43"/>
      <c r="E293" s="44"/>
      <c r="F293" s="44"/>
      <c r="G293" s="52"/>
      <c r="H293" s="44"/>
      <c r="I293" s="44"/>
      <c r="J293" s="45"/>
      <c r="K293" s="44"/>
      <c r="L293" s="46"/>
      <c r="M293" s="46"/>
      <c r="N293" s="44"/>
      <c r="O293" s="44"/>
      <c r="P293" s="44"/>
      <c r="Q293" s="44"/>
      <c r="R293" s="44"/>
      <c r="S293" s="45"/>
      <c r="T293" s="46"/>
      <c r="U293" s="13"/>
      <c r="V293" s="13"/>
      <c r="W293" s="90"/>
      <c r="X293" s="25"/>
      <c r="Y293" s="13"/>
      <c r="Z293" s="16"/>
      <c r="AA293" s="16"/>
      <c r="AB293" s="16"/>
      <c r="AC293" s="13"/>
      <c r="AD293" s="13"/>
      <c r="AE293" s="13"/>
      <c r="AF293" s="16"/>
      <c r="AG293" s="16"/>
      <c r="AH293" s="16"/>
      <c r="AI293" s="13"/>
      <c r="AJ293" s="13"/>
      <c r="AK293" s="13"/>
      <c r="AL293" s="13"/>
    </row>
    <row r="294" spans="1:38" x14ac:dyDescent="0.3">
      <c r="A294" s="13"/>
      <c r="B294" s="19"/>
      <c r="C294" s="43"/>
      <c r="D294" s="43"/>
      <c r="E294" s="44"/>
      <c r="F294" s="44"/>
      <c r="G294" s="52"/>
      <c r="H294" s="44"/>
      <c r="I294" s="44"/>
      <c r="J294" s="45"/>
      <c r="K294" s="44"/>
      <c r="L294" s="46"/>
      <c r="M294" s="46"/>
      <c r="N294" s="44"/>
      <c r="O294" s="44"/>
      <c r="P294" s="44"/>
      <c r="Q294" s="44"/>
      <c r="R294" s="44"/>
      <c r="S294" s="45"/>
      <c r="T294" s="46"/>
      <c r="U294" s="13"/>
      <c r="V294" s="13"/>
      <c r="W294" s="90"/>
      <c r="X294" s="25"/>
      <c r="Y294" s="13"/>
      <c r="Z294" s="16"/>
      <c r="AA294" s="16"/>
      <c r="AB294" s="16"/>
      <c r="AC294" s="13"/>
      <c r="AD294" s="13"/>
      <c r="AE294" s="13"/>
      <c r="AF294" s="16"/>
      <c r="AG294" s="16"/>
      <c r="AH294" s="16"/>
      <c r="AI294" s="13"/>
      <c r="AJ294" s="13"/>
      <c r="AK294" s="13"/>
      <c r="AL294" s="13"/>
    </row>
    <row r="295" spans="1:38" x14ac:dyDescent="0.3">
      <c r="A295" s="13"/>
      <c r="B295" s="19"/>
      <c r="C295" s="43"/>
      <c r="D295" s="43"/>
      <c r="E295" s="44"/>
      <c r="F295" s="44"/>
      <c r="G295" s="52"/>
      <c r="H295" s="44"/>
      <c r="I295" s="44"/>
      <c r="J295" s="45"/>
      <c r="K295" s="44"/>
      <c r="L295" s="46"/>
      <c r="M295" s="46"/>
      <c r="N295" s="44"/>
      <c r="O295" s="44"/>
      <c r="P295" s="44"/>
      <c r="Q295" s="44"/>
      <c r="R295" s="44"/>
      <c r="S295" s="45"/>
      <c r="T295" s="46"/>
      <c r="U295" s="13"/>
      <c r="V295" s="13"/>
      <c r="W295" s="90"/>
      <c r="X295" s="25"/>
      <c r="Y295" s="13"/>
      <c r="Z295" s="16"/>
      <c r="AA295" s="16"/>
      <c r="AB295" s="16"/>
      <c r="AC295" s="13"/>
      <c r="AD295" s="13"/>
      <c r="AE295" s="13"/>
      <c r="AF295" s="16"/>
      <c r="AG295" s="16"/>
      <c r="AH295" s="16"/>
      <c r="AI295" s="13"/>
      <c r="AJ295" s="13"/>
      <c r="AK295" s="13"/>
      <c r="AL295" s="13"/>
    </row>
    <row r="296" spans="1:38" x14ac:dyDescent="0.3">
      <c r="A296" s="13"/>
      <c r="B296" s="19"/>
      <c r="C296" s="43"/>
      <c r="D296" s="43"/>
      <c r="E296" s="44"/>
      <c r="F296" s="44"/>
      <c r="G296" s="52"/>
      <c r="H296" s="44"/>
      <c r="I296" s="44"/>
      <c r="J296" s="45"/>
      <c r="K296" s="44"/>
      <c r="L296" s="46"/>
      <c r="M296" s="46"/>
      <c r="N296" s="44"/>
      <c r="O296" s="44"/>
      <c r="P296" s="44"/>
      <c r="Q296" s="44"/>
      <c r="R296" s="44"/>
      <c r="S296" s="45"/>
      <c r="T296" s="46"/>
      <c r="U296" s="13"/>
      <c r="V296" s="13"/>
      <c r="W296" s="90"/>
      <c r="X296" s="25"/>
      <c r="Y296" s="13"/>
      <c r="Z296" s="16"/>
      <c r="AA296" s="16"/>
      <c r="AB296" s="16"/>
      <c r="AC296" s="13"/>
      <c r="AD296" s="13"/>
      <c r="AE296" s="13"/>
      <c r="AF296" s="16"/>
      <c r="AG296" s="16"/>
      <c r="AH296" s="16"/>
      <c r="AI296" s="13"/>
      <c r="AJ296" s="13"/>
      <c r="AK296" s="13"/>
      <c r="AL296" s="13"/>
    </row>
    <row r="297" spans="1:38" x14ac:dyDescent="0.3">
      <c r="A297" s="13"/>
      <c r="B297" s="19"/>
      <c r="C297" s="43"/>
      <c r="D297" s="43"/>
      <c r="E297" s="44"/>
      <c r="F297" s="44"/>
      <c r="G297" s="52"/>
      <c r="H297" s="44"/>
      <c r="I297" s="44"/>
      <c r="J297" s="45"/>
      <c r="K297" s="44"/>
      <c r="L297" s="46"/>
      <c r="M297" s="46"/>
      <c r="N297" s="44"/>
      <c r="O297" s="44"/>
      <c r="P297" s="44"/>
      <c r="Q297" s="44"/>
      <c r="R297" s="44"/>
      <c r="S297" s="45"/>
      <c r="T297" s="46"/>
      <c r="U297" s="13"/>
      <c r="V297" s="13"/>
      <c r="W297" s="90"/>
      <c r="X297" s="25"/>
      <c r="Y297" s="13"/>
      <c r="Z297" s="16"/>
      <c r="AA297" s="16"/>
      <c r="AB297" s="16"/>
      <c r="AC297" s="13"/>
      <c r="AD297" s="13"/>
      <c r="AE297" s="13"/>
      <c r="AF297" s="16"/>
      <c r="AG297" s="16"/>
      <c r="AH297" s="16"/>
      <c r="AI297" s="13"/>
      <c r="AJ297" s="13"/>
      <c r="AK297" s="13"/>
      <c r="AL297" s="13"/>
    </row>
    <row r="298" spans="1:38" x14ac:dyDescent="0.3">
      <c r="A298" s="13"/>
      <c r="B298" s="19"/>
      <c r="C298" s="43"/>
      <c r="D298" s="43"/>
      <c r="E298" s="44"/>
      <c r="F298" s="44"/>
      <c r="G298" s="52"/>
      <c r="H298" s="44"/>
      <c r="I298" s="44"/>
      <c r="J298" s="45"/>
      <c r="K298" s="44"/>
      <c r="L298" s="46"/>
      <c r="M298" s="46"/>
      <c r="N298" s="44"/>
      <c r="O298" s="44"/>
      <c r="P298" s="44"/>
      <c r="Q298" s="44"/>
      <c r="R298" s="44"/>
      <c r="S298" s="45"/>
      <c r="T298" s="46"/>
      <c r="U298" s="13"/>
      <c r="V298" s="13"/>
      <c r="W298" s="90"/>
      <c r="X298" s="25"/>
      <c r="Y298" s="13"/>
      <c r="Z298" s="16"/>
      <c r="AA298" s="16"/>
      <c r="AB298" s="16"/>
      <c r="AC298" s="13"/>
      <c r="AD298" s="13"/>
      <c r="AE298" s="13"/>
      <c r="AF298" s="16"/>
      <c r="AG298" s="16"/>
      <c r="AH298" s="16"/>
      <c r="AI298" s="13"/>
      <c r="AJ298" s="13"/>
      <c r="AK298" s="13"/>
      <c r="AL298" s="13"/>
    </row>
    <row r="299" spans="1:38" x14ac:dyDescent="0.3">
      <c r="A299" s="13"/>
      <c r="B299" s="19"/>
      <c r="C299" s="43"/>
      <c r="D299" s="43"/>
      <c r="E299" s="44"/>
      <c r="F299" s="44"/>
      <c r="G299" s="52"/>
      <c r="H299" s="44"/>
      <c r="I299" s="44"/>
      <c r="J299" s="45"/>
      <c r="K299" s="44"/>
      <c r="L299" s="46"/>
      <c r="M299" s="46"/>
      <c r="N299" s="44"/>
      <c r="O299" s="44"/>
      <c r="P299" s="44"/>
      <c r="Q299" s="44"/>
      <c r="R299" s="44"/>
      <c r="S299" s="45"/>
      <c r="T299" s="46"/>
      <c r="U299" s="13"/>
      <c r="V299" s="13"/>
      <c r="W299" s="90"/>
      <c r="X299" s="25"/>
      <c r="Y299" s="13"/>
      <c r="Z299" s="16"/>
      <c r="AA299" s="16"/>
      <c r="AB299" s="16"/>
      <c r="AC299" s="13"/>
      <c r="AD299" s="13"/>
      <c r="AE299" s="13"/>
      <c r="AF299" s="16"/>
      <c r="AG299" s="16"/>
      <c r="AH299" s="16"/>
      <c r="AI299" s="13"/>
      <c r="AJ299" s="13"/>
      <c r="AK299" s="13"/>
      <c r="AL299" s="13"/>
    </row>
    <row r="300" spans="1:38" x14ac:dyDescent="0.3">
      <c r="A300" s="13"/>
      <c r="B300" s="19"/>
      <c r="C300" s="43"/>
      <c r="D300" s="43"/>
      <c r="E300" s="44"/>
      <c r="F300" s="44"/>
      <c r="G300" s="52"/>
      <c r="H300" s="44"/>
      <c r="I300" s="44"/>
      <c r="J300" s="45"/>
      <c r="K300" s="44"/>
      <c r="L300" s="46"/>
      <c r="M300" s="46"/>
      <c r="N300" s="44"/>
      <c r="O300" s="44"/>
      <c r="P300" s="44"/>
      <c r="Q300" s="44"/>
      <c r="R300" s="44"/>
      <c r="S300" s="45"/>
      <c r="T300" s="46"/>
      <c r="U300" s="13"/>
      <c r="V300" s="13"/>
      <c r="W300" s="90"/>
      <c r="X300" s="25"/>
      <c r="Y300" s="13"/>
      <c r="Z300" s="16"/>
      <c r="AA300" s="16"/>
      <c r="AB300" s="16"/>
      <c r="AC300" s="13"/>
      <c r="AD300" s="13"/>
      <c r="AE300" s="13"/>
      <c r="AF300" s="16"/>
      <c r="AG300" s="16"/>
      <c r="AH300" s="16"/>
      <c r="AI300" s="13"/>
      <c r="AJ300" s="13"/>
      <c r="AK300" s="13"/>
      <c r="AL300" s="13"/>
    </row>
    <row r="301" spans="1:38" x14ac:dyDescent="0.3">
      <c r="A301" s="13"/>
      <c r="B301" s="19"/>
      <c r="C301" s="43"/>
      <c r="D301" s="43"/>
      <c r="E301" s="44"/>
      <c r="F301" s="44"/>
      <c r="G301" s="52"/>
      <c r="H301" s="44"/>
      <c r="I301" s="44"/>
      <c r="J301" s="45"/>
      <c r="K301" s="44"/>
      <c r="L301" s="46"/>
      <c r="M301" s="46"/>
      <c r="N301" s="44"/>
      <c r="O301" s="44"/>
      <c r="P301" s="44"/>
      <c r="Q301" s="44"/>
      <c r="R301" s="44"/>
      <c r="S301" s="45"/>
      <c r="T301" s="46"/>
      <c r="U301" s="13"/>
      <c r="V301" s="13"/>
      <c r="W301" s="90"/>
      <c r="X301" s="25"/>
      <c r="Y301" s="13"/>
      <c r="Z301" s="16"/>
      <c r="AA301" s="16"/>
      <c r="AB301" s="16"/>
      <c r="AC301" s="13"/>
      <c r="AD301" s="13"/>
      <c r="AE301" s="13"/>
      <c r="AF301" s="16"/>
      <c r="AG301" s="16"/>
      <c r="AH301" s="16"/>
      <c r="AI301" s="13"/>
      <c r="AJ301" s="13"/>
      <c r="AK301" s="13"/>
      <c r="AL301" s="13"/>
    </row>
    <row r="302" spans="1:38" x14ac:dyDescent="0.3">
      <c r="A302" s="13"/>
      <c r="B302" s="19"/>
      <c r="C302" s="43"/>
      <c r="D302" s="43"/>
      <c r="E302" s="44"/>
      <c r="F302" s="44"/>
      <c r="G302" s="52"/>
      <c r="H302" s="44"/>
      <c r="I302" s="44"/>
      <c r="J302" s="45"/>
      <c r="K302" s="44"/>
      <c r="L302" s="46"/>
      <c r="M302" s="46"/>
      <c r="N302" s="44"/>
      <c r="O302" s="44"/>
      <c r="P302" s="44"/>
      <c r="Q302" s="44"/>
      <c r="R302" s="44"/>
      <c r="S302" s="45"/>
      <c r="T302" s="46"/>
      <c r="U302" s="13"/>
      <c r="V302" s="13"/>
      <c r="W302" s="90"/>
      <c r="X302" s="25"/>
      <c r="Y302" s="13"/>
      <c r="Z302" s="16"/>
      <c r="AA302" s="16"/>
      <c r="AB302" s="16"/>
      <c r="AC302" s="13"/>
      <c r="AD302" s="13"/>
      <c r="AE302" s="13"/>
      <c r="AF302" s="16"/>
      <c r="AG302" s="16"/>
      <c r="AH302" s="16"/>
      <c r="AI302" s="13"/>
      <c r="AJ302" s="13"/>
      <c r="AK302" s="13"/>
      <c r="AL302" s="13"/>
    </row>
    <row r="303" spans="1:38" x14ac:dyDescent="0.3">
      <c r="A303" s="13"/>
      <c r="B303" s="19"/>
      <c r="C303" s="43"/>
      <c r="D303" s="43"/>
      <c r="E303" s="44"/>
      <c r="F303" s="44"/>
      <c r="G303" s="52"/>
      <c r="H303" s="44"/>
      <c r="I303" s="44"/>
      <c r="J303" s="45"/>
      <c r="K303" s="44"/>
      <c r="L303" s="46"/>
      <c r="M303" s="46"/>
      <c r="N303" s="44"/>
      <c r="O303" s="44"/>
      <c r="P303" s="44"/>
      <c r="Q303" s="44"/>
      <c r="R303" s="44"/>
      <c r="S303" s="45"/>
      <c r="T303" s="46"/>
      <c r="U303" s="13"/>
      <c r="V303" s="13"/>
      <c r="W303" s="90"/>
      <c r="X303" s="25"/>
      <c r="Y303" s="13"/>
      <c r="Z303" s="16"/>
      <c r="AA303" s="16"/>
      <c r="AB303" s="16"/>
      <c r="AC303" s="13"/>
      <c r="AD303" s="13"/>
      <c r="AE303" s="13"/>
      <c r="AF303" s="16"/>
      <c r="AG303" s="16"/>
      <c r="AH303" s="16"/>
      <c r="AI303" s="13"/>
      <c r="AJ303" s="13"/>
      <c r="AK303" s="13"/>
      <c r="AL303" s="13"/>
    </row>
    <row r="304" spans="1:38" x14ac:dyDescent="0.3">
      <c r="A304" s="13"/>
      <c r="B304" s="19"/>
      <c r="C304" s="43"/>
      <c r="D304" s="43"/>
      <c r="E304" s="44"/>
      <c r="F304" s="44"/>
      <c r="G304" s="52"/>
      <c r="H304" s="44"/>
      <c r="I304" s="44"/>
      <c r="J304" s="45"/>
      <c r="K304" s="44"/>
      <c r="L304" s="46"/>
      <c r="M304" s="46"/>
      <c r="N304" s="44"/>
      <c r="O304" s="44"/>
      <c r="P304" s="44"/>
      <c r="Q304" s="44"/>
      <c r="R304" s="44"/>
      <c r="S304" s="45"/>
      <c r="T304" s="46"/>
      <c r="U304" s="13"/>
      <c r="V304" s="13"/>
      <c r="W304" s="90"/>
      <c r="X304" s="25"/>
      <c r="Y304" s="13"/>
      <c r="Z304" s="16"/>
      <c r="AA304" s="16"/>
      <c r="AB304" s="16"/>
      <c r="AC304" s="13"/>
      <c r="AD304" s="13"/>
      <c r="AE304" s="13"/>
      <c r="AF304" s="16"/>
      <c r="AG304" s="16"/>
      <c r="AH304" s="16"/>
      <c r="AI304" s="13"/>
      <c r="AJ304" s="13"/>
      <c r="AK304" s="13"/>
      <c r="AL304" s="13"/>
    </row>
    <row r="305" spans="1:38" x14ac:dyDescent="0.3">
      <c r="A305" s="13"/>
      <c r="B305" s="19"/>
      <c r="C305" s="43"/>
      <c r="D305" s="43"/>
      <c r="E305" s="44"/>
      <c r="F305" s="44"/>
      <c r="G305" s="52"/>
      <c r="H305" s="44"/>
      <c r="I305" s="44"/>
      <c r="J305" s="45"/>
      <c r="K305" s="44"/>
      <c r="L305" s="46"/>
      <c r="M305" s="46"/>
      <c r="N305" s="44"/>
      <c r="O305" s="44"/>
      <c r="P305" s="44"/>
      <c r="Q305" s="44"/>
      <c r="R305" s="44"/>
      <c r="S305" s="45"/>
      <c r="T305" s="46"/>
      <c r="U305" s="13"/>
      <c r="V305" s="13"/>
      <c r="W305" s="90"/>
      <c r="X305" s="25"/>
      <c r="Y305" s="13"/>
      <c r="Z305" s="16"/>
      <c r="AA305" s="16"/>
      <c r="AB305" s="16"/>
      <c r="AC305" s="13"/>
      <c r="AD305" s="13"/>
      <c r="AE305" s="13"/>
      <c r="AF305" s="16"/>
      <c r="AG305" s="16"/>
      <c r="AH305" s="16"/>
      <c r="AI305" s="13"/>
      <c r="AJ305" s="13"/>
      <c r="AK305" s="13"/>
      <c r="AL305" s="13"/>
    </row>
    <row r="306" spans="1:38" x14ac:dyDescent="0.3">
      <c r="A306" s="13"/>
      <c r="B306" s="19"/>
      <c r="C306" s="43"/>
      <c r="D306" s="43"/>
      <c r="E306" s="44"/>
      <c r="F306" s="44"/>
      <c r="G306" s="52"/>
      <c r="H306" s="44"/>
      <c r="I306" s="44"/>
      <c r="J306" s="45"/>
      <c r="K306" s="44"/>
      <c r="L306" s="46"/>
      <c r="M306" s="46"/>
      <c r="N306" s="44"/>
      <c r="O306" s="44"/>
      <c r="P306" s="44"/>
      <c r="Q306" s="44"/>
      <c r="R306" s="44"/>
      <c r="S306" s="45"/>
      <c r="T306" s="46"/>
      <c r="U306" s="13"/>
      <c r="V306" s="13"/>
      <c r="W306" s="90"/>
      <c r="X306" s="25"/>
      <c r="Y306" s="13"/>
      <c r="Z306" s="16"/>
      <c r="AA306" s="16"/>
      <c r="AB306" s="16"/>
      <c r="AC306" s="13"/>
      <c r="AD306" s="13"/>
      <c r="AE306" s="13"/>
      <c r="AF306" s="16"/>
      <c r="AG306" s="16"/>
      <c r="AH306" s="16"/>
      <c r="AI306" s="13"/>
      <c r="AJ306" s="13"/>
      <c r="AK306" s="13"/>
      <c r="AL306" s="13"/>
    </row>
    <row r="307" spans="1:38" x14ac:dyDescent="0.3">
      <c r="A307" s="13"/>
      <c r="B307" s="19"/>
      <c r="C307" s="43"/>
      <c r="D307" s="43"/>
      <c r="E307" s="44"/>
      <c r="F307" s="44"/>
      <c r="G307" s="52"/>
      <c r="H307" s="44"/>
      <c r="I307" s="44"/>
      <c r="J307" s="45"/>
      <c r="K307" s="44"/>
      <c r="L307" s="46"/>
      <c r="M307" s="46"/>
      <c r="N307" s="44"/>
      <c r="O307" s="44"/>
      <c r="P307" s="44"/>
      <c r="Q307" s="44"/>
      <c r="R307" s="44"/>
      <c r="S307" s="45"/>
      <c r="T307" s="46"/>
      <c r="U307" s="13"/>
      <c r="V307" s="13"/>
      <c r="W307" s="90"/>
      <c r="X307" s="25"/>
      <c r="Y307" s="13"/>
      <c r="Z307" s="16"/>
      <c r="AA307" s="16"/>
      <c r="AB307" s="16"/>
      <c r="AC307" s="13"/>
      <c r="AD307" s="13"/>
      <c r="AE307" s="13"/>
      <c r="AF307" s="16"/>
      <c r="AG307" s="16"/>
      <c r="AH307" s="16"/>
      <c r="AI307" s="13"/>
      <c r="AJ307" s="13"/>
      <c r="AK307" s="13"/>
      <c r="AL307" s="13"/>
    </row>
    <row r="308" spans="1:38" x14ac:dyDescent="0.3">
      <c r="A308" s="13"/>
      <c r="B308" s="19"/>
      <c r="C308" s="43"/>
      <c r="D308" s="43"/>
      <c r="E308" s="44"/>
      <c r="F308" s="44"/>
      <c r="G308" s="52"/>
      <c r="H308" s="44"/>
      <c r="I308" s="44"/>
      <c r="J308" s="45"/>
      <c r="K308" s="44"/>
      <c r="L308" s="46"/>
      <c r="M308" s="46"/>
      <c r="N308" s="44"/>
      <c r="O308" s="44"/>
      <c r="P308" s="44"/>
      <c r="Q308" s="44"/>
      <c r="R308" s="44"/>
      <c r="S308" s="45"/>
      <c r="T308" s="46"/>
      <c r="U308" s="13"/>
      <c r="V308" s="13"/>
      <c r="W308" s="90"/>
      <c r="X308" s="25"/>
      <c r="Y308" s="13"/>
      <c r="Z308" s="16"/>
      <c r="AA308" s="16"/>
      <c r="AB308" s="16"/>
      <c r="AC308" s="13"/>
      <c r="AD308" s="13"/>
      <c r="AE308" s="13"/>
      <c r="AF308" s="16"/>
      <c r="AG308" s="16"/>
      <c r="AH308" s="16"/>
      <c r="AI308" s="13"/>
      <c r="AJ308" s="13"/>
      <c r="AK308" s="13"/>
      <c r="AL308" s="13"/>
    </row>
    <row r="309" spans="1:38" x14ac:dyDescent="0.3">
      <c r="A309" s="13"/>
      <c r="B309" s="19"/>
      <c r="C309" s="43"/>
      <c r="D309" s="43"/>
      <c r="E309" s="44"/>
      <c r="F309" s="44"/>
      <c r="G309" s="52"/>
      <c r="H309" s="44"/>
      <c r="I309" s="44"/>
      <c r="J309" s="45"/>
      <c r="K309" s="44"/>
      <c r="L309" s="46"/>
      <c r="M309" s="46"/>
      <c r="N309" s="44"/>
      <c r="O309" s="44"/>
      <c r="P309" s="44"/>
      <c r="Q309" s="44"/>
      <c r="R309" s="44"/>
      <c r="S309" s="45"/>
      <c r="T309" s="46"/>
      <c r="U309" s="13"/>
      <c r="V309" s="13"/>
      <c r="W309" s="90"/>
      <c r="X309" s="25"/>
      <c r="Y309" s="13"/>
      <c r="Z309" s="16"/>
      <c r="AA309" s="16"/>
      <c r="AB309" s="16"/>
      <c r="AC309" s="13"/>
      <c r="AD309" s="13"/>
      <c r="AE309" s="13"/>
      <c r="AF309" s="16"/>
      <c r="AG309" s="16"/>
      <c r="AH309" s="16"/>
      <c r="AI309" s="13"/>
      <c r="AJ309" s="13"/>
      <c r="AK309" s="13"/>
      <c r="AL309" s="13"/>
    </row>
    <row r="310" spans="1:38" x14ac:dyDescent="0.3">
      <c r="A310" s="13"/>
      <c r="B310" s="19"/>
      <c r="C310" s="43"/>
      <c r="D310" s="43"/>
      <c r="E310" s="44"/>
      <c r="F310" s="44"/>
      <c r="G310" s="52"/>
      <c r="H310" s="44"/>
      <c r="I310" s="44"/>
      <c r="J310" s="45"/>
      <c r="K310" s="44"/>
      <c r="L310" s="46"/>
      <c r="M310" s="46"/>
      <c r="N310" s="44"/>
      <c r="O310" s="44"/>
      <c r="P310" s="44"/>
      <c r="Q310" s="44"/>
      <c r="R310" s="44"/>
      <c r="S310" s="45"/>
      <c r="T310" s="46"/>
      <c r="U310" s="13"/>
      <c r="V310" s="13"/>
      <c r="W310" s="90"/>
      <c r="X310" s="25"/>
      <c r="Y310" s="13"/>
      <c r="Z310" s="16"/>
      <c r="AA310" s="16"/>
      <c r="AB310" s="16"/>
      <c r="AC310" s="13"/>
      <c r="AD310" s="13"/>
      <c r="AE310" s="13"/>
      <c r="AF310" s="16"/>
      <c r="AG310" s="16"/>
      <c r="AH310" s="16"/>
      <c r="AI310" s="13"/>
      <c r="AJ310" s="13"/>
      <c r="AK310" s="13"/>
      <c r="AL310" s="13"/>
    </row>
    <row r="311" spans="1:38" x14ac:dyDescent="0.3">
      <c r="A311" s="13"/>
      <c r="B311" s="19"/>
      <c r="C311" s="43"/>
      <c r="D311" s="43"/>
      <c r="E311" s="44"/>
      <c r="F311" s="44"/>
      <c r="G311" s="52"/>
      <c r="H311" s="44"/>
      <c r="I311" s="44"/>
      <c r="J311" s="45"/>
      <c r="K311" s="44"/>
      <c r="L311" s="46"/>
      <c r="M311" s="46"/>
      <c r="N311" s="44"/>
      <c r="O311" s="44"/>
      <c r="P311" s="44"/>
      <c r="Q311" s="44"/>
      <c r="R311" s="44"/>
      <c r="S311" s="45"/>
      <c r="T311" s="46"/>
      <c r="U311" s="13"/>
      <c r="V311" s="13"/>
      <c r="W311" s="90"/>
      <c r="X311" s="25"/>
      <c r="Y311" s="13"/>
      <c r="Z311" s="16"/>
      <c r="AA311" s="16"/>
      <c r="AB311" s="16"/>
      <c r="AC311" s="13"/>
      <c r="AD311" s="13"/>
      <c r="AE311" s="13"/>
      <c r="AF311" s="16"/>
      <c r="AG311" s="16"/>
      <c r="AH311" s="16"/>
      <c r="AI311" s="13"/>
      <c r="AJ311" s="13"/>
      <c r="AK311" s="13"/>
      <c r="AL311" s="13"/>
    </row>
    <row r="312" spans="1:38" x14ac:dyDescent="0.3">
      <c r="A312" s="13"/>
      <c r="B312" s="19"/>
      <c r="C312" s="43"/>
      <c r="D312" s="43"/>
      <c r="E312" s="44"/>
      <c r="F312" s="44"/>
      <c r="G312" s="52"/>
      <c r="H312" s="44"/>
      <c r="I312" s="44"/>
      <c r="J312" s="45"/>
      <c r="K312" s="44"/>
      <c r="L312" s="46"/>
      <c r="M312" s="46"/>
      <c r="N312" s="44"/>
      <c r="O312" s="44"/>
      <c r="P312" s="44"/>
      <c r="Q312" s="44"/>
      <c r="R312" s="44"/>
      <c r="S312" s="45"/>
      <c r="T312" s="46"/>
      <c r="U312" s="13"/>
      <c r="V312" s="13"/>
      <c r="W312" s="90"/>
      <c r="X312" s="25"/>
      <c r="Y312" s="13"/>
      <c r="Z312" s="16"/>
      <c r="AA312" s="16"/>
      <c r="AB312" s="16"/>
      <c r="AC312" s="13"/>
      <c r="AD312" s="13"/>
      <c r="AE312" s="13"/>
      <c r="AF312" s="16"/>
      <c r="AG312" s="16"/>
      <c r="AH312" s="16"/>
      <c r="AI312" s="13"/>
      <c r="AJ312" s="13"/>
      <c r="AK312" s="13"/>
      <c r="AL312" s="13"/>
    </row>
    <row r="313" spans="1:38" x14ac:dyDescent="0.3">
      <c r="A313" s="13"/>
      <c r="B313" s="19"/>
      <c r="C313" s="43"/>
      <c r="D313" s="43"/>
      <c r="E313" s="44"/>
      <c r="F313" s="44"/>
      <c r="G313" s="52"/>
      <c r="H313" s="44"/>
      <c r="I313" s="44"/>
      <c r="J313" s="45"/>
      <c r="K313" s="44"/>
      <c r="L313" s="46"/>
      <c r="M313" s="46"/>
      <c r="N313" s="44"/>
      <c r="O313" s="44"/>
      <c r="P313" s="44"/>
      <c r="Q313" s="44"/>
      <c r="R313" s="44"/>
      <c r="S313" s="45"/>
      <c r="T313" s="46"/>
      <c r="U313" s="13"/>
      <c r="V313" s="13"/>
      <c r="W313" s="90"/>
      <c r="X313" s="25"/>
      <c r="Y313" s="13"/>
      <c r="Z313" s="16"/>
      <c r="AA313" s="16"/>
      <c r="AB313" s="16"/>
      <c r="AC313" s="13"/>
      <c r="AD313" s="13"/>
      <c r="AE313" s="13"/>
      <c r="AF313" s="16"/>
      <c r="AG313" s="16"/>
      <c r="AH313" s="16"/>
      <c r="AI313" s="13"/>
      <c r="AJ313" s="13"/>
      <c r="AK313" s="13"/>
      <c r="AL313" s="13"/>
    </row>
    <row r="314" spans="1:38" x14ac:dyDescent="0.3">
      <c r="A314" s="13"/>
      <c r="B314" s="19"/>
      <c r="C314" s="43"/>
      <c r="D314" s="43"/>
      <c r="E314" s="44"/>
      <c r="F314" s="44"/>
      <c r="G314" s="52"/>
      <c r="H314" s="44"/>
      <c r="I314" s="44"/>
      <c r="J314" s="45"/>
      <c r="K314" s="44"/>
      <c r="L314" s="46"/>
      <c r="M314" s="46"/>
      <c r="N314" s="44"/>
      <c r="O314" s="44"/>
      <c r="P314" s="44"/>
      <c r="Q314" s="44"/>
      <c r="R314" s="44"/>
      <c r="S314" s="45"/>
      <c r="T314" s="46"/>
      <c r="U314" s="13"/>
      <c r="V314" s="13"/>
      <c r="W314" s="90"/>
      <c r="X314" s="25"/>
      <c r="Y314" s="13"/>
      <c r="Z314" s="16"/>
      <c r="AA314" s="16"/>
      <c r="AB314" s="16"/>
      <c r="AC314" s="13"/>
      <c r="AD314" s="13"/>
      <c r="AE314" s="13"/>
      <c r="AF314" s="16"/>
      <c r="AG314" s="16"/>
      <c r="AH314" s="16"/>
      <c r="AI314" s="13"/>
      <c r="AJ314" s="13"/>
      <c r="AK314" s="13"/>
      <c r="AL314" s="13"/>
    </row>
    <row r="315" spans="1:38" x14ac:dyDescent="0.3">
      <c r="A315" s="13"/>
      <c r="B315" s="19"/>
      <c r="C315" s="43"/>
      <c r="D315" s="43"/>
      <c r="E315" s="44"/>
      <c r="F315" s="44"/>
      <c r="G315" s="52"/>
      <c r="H315" s="44"/>
      <c r="I315" s="44"/>
      <c r="J315" s="45"/>
      <c r="K315" s="44"/>
      <c r="L315" s="46"/>
      <c r="M315" s="46"/>
      <c r="N315" s="44"/>
      <c r="O315" s="44"/>
      <c r="P315" s="44"/>
      <c r="Q315" s="44"/>
      <c r="R315" s="44"/>
      <c r="S315" s="45"/>
      <c r="T315" s="46"/>
      <c r="U315" s="13"/>
      <c r="V315" s="13"/>
      <c r="W315" s="90"/>
      <c r="X315" s="25"/>
      <c r="Y315" s="13"/>
      <c r="Z315" s="16"/>
      <c r="AA315" s="16"/>
      <c r="AB315" s="16"/>
      <c r="AC315" s="13"/>
      <c r="AD315" s="13"/>
      <c r="AE315" s="13"/>
      <c r="AF315" s="16"/>
      <c r="AG315" s="16"/>
      <c r="AH315" s="16"/>
      <c r="AI315" s="13"/>
      <c r="AJ315" s="13"/>
      <c r="AK315" s="13"/>
      <c r="AL315" s="13"/>
    </row>
    <row r="316" spans="1:38" x14ac:dyDescent="0.3">
      <c r="A316" s="13"/>
      <c r="B316" s="19"/>
      <c r="C316" s="43"/>
      <c r="D316" s="43"/>
      <c r="E316" s="44"/>
      <c r="F316" s="44"/>
      <c r="G316" s="52"/>
      <c r="H316" s="44"/>
      <c r="I316" s="44"/>
      <c r="J316" s="45"/>
      <c r="K316" s="44"/>
      <c r="L316" s="46"/>
      <c r="M316" s="46"/>
      <c r="N316" s="44"/>
      <c r="O316" s="44"/>
      <c r="P316" s="44"/>
      <c r="Q316" s="44"/>
      <c r="R316" s="44"/>
      <c r="S316" s="45"/>
      <c r="T316" s="46"/>
      <c r="U316" s="13"/>
      <c r="V316" s="13"/>
      <c r="W316" s="90"/>
      <c r="X316" s="25"/>
      <c r="Y316" s="13"/>
      <c r="Z316" s="16"/>
      <c r="AA316" s="16"/>
      <c r="AB316" s="16"/>
      <c r="AC316" s="13"/>
      <c r="AD316" s="13"/>
      <c r="AE316" s="13"/>
      <c r="AF316" s="16"/>
      <c r="AG316" s="16"/>
      <c r="AH316" s="16"/>
      <c r="AI316" s="13"/>
      <c r="AJ316" s="13"/>
      <c r="AK316" s="13"/>
      <c r="AL316" s="13"/>
    </row>
    <row r="317" spans="1:38" x14ac:dyDescent="0.3">
      <c r="A317" s="13"/>
      <c r="B317" s="19"/>
      <c r="C317" s="43"/>
      <c r="D317" s="43"/>
      <c r="E317" s="44"/>
      <c r="F317" s="44"/>
      <c r="G317" s="52"/>
      <c r="H317" s="44"/>
      <c r="I317" s="44"/>
      <c r="J317" s="45"/>
      <c r="K317" s="44"/>
      <c r="L317" s="46"/>
      <c r="M317" s="46"/>
      <c r="N317" s="44"/>
      <c r="O317" s="44"/>
      <c r="P317" s="44"/>
      <c r="Q317" s="44"/>
      <c r="R317" s="44"/>
      <c r="S317" s="45"/>
      <c r="T317" s="46"/>
      <c r="U317" s="13"/>
      <c r="V317" s="13"/>
      <c r="W317" s="90"/>
      <c r="X317" s="25"/>
      <c r="Y317" s="13"/>
      <c r="Z317" s="16"/>
      <c r="AA317" s="16"/>
      <c r="AB317" s="16"/>
      <c r="AC317" s="13"/>
      <c r="AD317" s="13"/>
      <c r="AE317" s="13"/>
      <c r="AF317" s="16"/>
      <c r="AG317" s="16"/>
      <c r="AH317" s="16"/>
      <c r="AI317" s="13"/>
      <c r="AJ317" s="13"/>
      <c r="AK317" s="13"/>
      <c r="AL317" s="13"/>
    </row>
    <row r="318" spans="1:38" x14ac:dyDescent="0.3">
      <c r="A318" s="13"/>
      <c r="B318" s="19"/>
      <c r="C318" s="43"/>
      <c r="D318" s="43"/>
      <c r="E318" s="44"/>
      <c r="F318" s="44"/>
      <c r="G318" s="52"/>
      <c r="H318" s="44"/>
      <c r="I318" s="44"/>
      <c r="J318" s="45"/>
      <c r="K318" s="44"/>
      <c r="L318" s="46"/>
      <c r="M318" s="46"/>
      <c r="N318" s="44"/>
      <c r="O318" s="44"/>
      <c r="P318" s="44"/>
      <c r="Q318" s="44"/>
      <c r="R318" s="44"/>
      <c r="S318" s="45"/>
      <c r="T318" s="46"/>
      <c r="U318" s="13"/>
      <c r="V318" s="13"/>
      <c r="W318" s="90"/>
      <c r="X318" s="25"/>
      <c r="Y318" s="13"/>
      <c r="Z318" s="16"/>
      <c r="AA318" s="16"/>
      <c r="AB318" s="16"/>
      <c r="AC318" s="13"/>
      <c r="AD318" s="13"/>
      <c r="AE318" s="13"/>
      <c r="AF318" s="16"/>
      <c r="AG318" s="16"/>
      <c r="AH318" s="16"/>
      <c r="AI318" s="13"/>
      <c r="AJ318" s="13"/>
      <c r="AK318" s="13"/>
      <c r="AL318" s="13"/>
    </row>
    <row r="319" spans="1:38" x14ac:dyDescent="0.3">
      <c r="A319" s="13"/>
      <c r="B319" s="19"/>
      <c r="C319" s="43"/>
      <c r="D319" s="43"/>
      <c r="E319" s="44"/>
      <c r="F319" s="44"/>
      <c r="G319" s="52"/>
      <c r="H319" s="44"/>
      <c r="I319" s="44"/>
      <c r="J319" s="45"/>
      <c r="K319" s="44"/>
      <c r="L319" s="46"/>
      <c r="M319" s="46"/>
      <c r="N319" s="44"/>
      <c r="O319" s="44"/>
      <c r="P319" s="44"/>
      <c r="Q319" s="44"/>
      <c r="R319" s="44"/>
      <c r="S319" s="45"/>
      <c r="T319" s="46"/>
      <c r="U319" s="13"/>
      <c r="V319" s="13"/>
      <c r="W319" s="90"/>
      <c r="X319" s="25"/>
      <c r="Y319" s="13"/>
      <c r="Z319" s="16"/>
      <c r="AA319" s="16"/>
      <c r="AB319" s="16"/>
      <c r="AC319" s="13"/>
      <c r="AD319" s="13"/>
      <c r="AE319" s="13"/>
      <c r="AF319" s="16"/>
      <c r="AG319" s="16"/>
      <c r="AH319" s="16"/>
      <c r="AI319" s="13"/>
      <c r="AJ319" s="13"/>
      <c r="AK319" s="13"/>
      <c r="AL319" s="13"/>
    </row>
    <row r="320" spans="1:38" x14ac:dyDescent="0.3">
      <c r="A320" s="13"/>
      <c r="B320" s="19"/>
      <c r="C320" s="43"/>
      <c r="D320" s="43"/>
      <c r="E320" s="44"/>
      <c r="F320" s="44"/>
      <c r="G320" s="52"/>
      <c r="H320" s="44"/>
      <c r="I320" s="44"/>
      <c r="J320" s="45"/>
      <c r="K320" s="44"/>
      <c r="L320" s="46"/>
      <c r="M320" s="46"/>
      <c r="N320" s="44"/>
      <c r="O320" s="44"/>
      <c r="P320" s="44"/>
      <c r="Q320" s="44"/>
      <c r="R320" s="44"/>
      <c r="S320" s="45"/>
      <c r="T320" s="46"/>
      <c r="U320" s="13"/>
      <c r="V320" s="13"/>
      <c r="W320" s="90"/>
      <c r="X320" s="25"/>
      <c r="Y320" s="13"/>
      <c r="Z320" s="16"/>
      <c r="AA320" s="16"/>
      <c r="AB320" s="16"/>
      <c r="AC320" s="13"/>
      <c r="AD320" s="13"/>
      <c r="AE320" s="13"/>
      <c r="AF320" s="16"/>
      <c r="AG320" s="16"/>
      <c r="AH320" s="16"/>
      <c r="AI320" s="13"/>
      <c r="AJ320" s="13"/>
      <c r="AK320" s="13"/>
      <c r="AL320" s="13"/>
    </row>
    <row r="321" spans="1:38" x14ac:dyDescent="0.3">
      <c r="A321" s="13"/>
      <c r="B321" s="19"/>
      <c r="C321" s="43"/>
      <c r="D321" s="43"/>
      <c r="E321" s="44"/>
      <c r="F321" s="44"/>
      <c r="G321" s="52"/>
      <c r="H321" s="44"/>
      <c r="I321" s="44"/>
      <c r="J321" s="45"/>
      <c r="K321" s="44"/>
      <c r="L321" s="46"/>
      <c r="M321" s="46"/>
      <c r="N321" s="44"/>
      <c r="O321" s="44"/>
      <c r="P321" s="44"/>
      <c r="Q321" s="44"/>
      <c r="R321" s="44"/>
      <c r="S321" s="45"/>
      <c r="T321" s="46"/>
      <c r="U321" s="13"/>
      <c r="V321" s="13"/>
      <c r="W321" s="90"/>
      <c r="X321" s="25"/>
      <c r="Y321" s="13"/>
      <c r="Z321" s="16"/>
      <c r="AA321" s="16"/>
      <c r="AB321" s="16"/>
      <c r="AC321" s="13"/>
      <c r="AD321" s="13"/>
      <c r="AE321" s="13"/>
      <c r="AF321" s="16"/>
      <c r="AG321" s="16"/>
      <c r="AH321" s="16"/>
      <c r="AI321" s="13"/>
      <c r="AJ321" s="13"/>
      <c r="AK321" s="13"/>
      <c r="AL321" s="13"/>
    </row>
    <row r="322" spans="1:38" x14ac:dyDescent="0.3">
      <c r="A322" s="13"/>
      <c r="B322" s="19"/>
      <c r="C322" s="43"/>
      <c r="D322" s="43"/>
      <c r="E322" s="44"/>
      <c r="F322" s="44"/>
      <c r="G322" s="52"/>
      <c r="H322" s="44"/>
      <c r="I322" s="44"/>
      <c r="J322" s="45"/>
      <c r="K322" s="44"/>
      <c r="L322" s="46"/>
      <c r="M322" s="46"/>
      <c r="N322" s="44"/>
      <c r="O322" s="44"/>
      <c r="P322" s="44"/>
      <c r="Q322" s="44"/>
      <c r="R322" s="44"/>
      <c r="S322" s="45"/>
      <c r="T322" s="46"/>
      <c r="U322" s="13"/>
      <c r="V322" s="13"/>
      <c r="W322" s="90"/>
      <c r="X322" s="25"/>
      <c r="Y322" s="13"/>
      <c r="Z322" s="16"/>
      <c r="AA322" s="16"/>
      <c r="AB322" s="16"/>
      <c r="AC322" s="13"/>
      <c r="AD322" s="13"/>
      <c r="AE322" s="13"/>
      <c r="AF322" s="16"/>
      <c r="AG322" s="16"/>
      <c r="AH322" s="16"/>
      <c r="AI322" s="13"/>
      <c r="AJ322" s="13"/>
      <c r="AK322" s="13"/>
      <c r="AL322" s="13"/>
    </row>
    <row r="323" spans="1:38" x14ac:dyDescent="0.3">
      <c r="A323" s="13"/>
      <c r="B323" s="19"/>
      <c r="C323" s="43"/>
      <c r="D323" s="43"/>
      <c r="E323" s="44"/>
      <c r="F323" s="44"/>
      <c r="G323" s="52"/>
      <c r="H323" s="44"/>
      <c r="I323" s="44"/>
      <c r="J323" s="45"/>
      <c r="K323" s="44"/>
      <c r="L323" s="46"/>
      <c r="M323" s="46"/>
      <c r="N323" s="44"/>
      <c r="O323" s="44"/>
      <c r="P323" s="44"/>
      <c r="Q323" s="44"/>
      <c r="R323" s="44"/>
      <c r="S323" s="45"/>
      <c r="T323" s="46"/>
      <c r="U323" s="13"/>
      <c r="V323" s="13"/>
      <c r="W323" s="90"/>
      <c r="X323" s="25"/>
      <c r="Y323" s="13"/>
      <c r="Z323" s="16"/>
      <c r="AA323" s="16"/>
      <c r="AB323" s="16"/>
      <c r="AC323" s="13"/>
      <c r="AD323" s="13"/>
      <c r="AE323" s="13"/>
      <c r="AF323" s="16"/>
      <c r="AG323" s="16"/>
      <c r="AH323" s="16"/>
      <c r="AI323" s="13"/>
      <c r="AJ323" s="13"/>
      <c r="AK323" s="13"/>
      <c r="AL323" s="13"/>
    </row>
    <row r="324" spans="1:38" x14ac:dyDescent="0.3">
      <c r="A324" s="13"/>
      <c r="B324" s="19"/>
      <c r="C324" s="43"/>
      <c r="D324" s="43"/>
      <c r="E324" s="44"/>
      <c r="F324" s="44"/>
      <c r="G324" s="52"/>
      <c r="H324" s="44"/>
      <c r="I324" s="44"/>
      <c r="J324" s="45"/>
      <c r="K324" s="44"/>
      <c r="L324" s="46"/>
      <c r="M324" s="46"/>
      <c r="N324" s="44"/>
      <c r="O324" s="44"/>
      <c r="P324" s="44"/>
      <c r="Q324" s="44"/>
      <c r="R324" s="44"/>
      <c r="S324" s="45"/>
      <c r="T324" s="46"/>
      <c r="U324" s="13"/>
      <c r="V324" s="13"/>
      <c r="W324" s="90"/>
      <c r="X324" s="25"/>
      <c r="Y324" s="13"/>
      <c r="Z324" s="16"/>
      <c r="AA324" s="16"/>
      <c r="AB324" s="16"/>
      <c r="AC324" s="13"/>
      <c r="AD324" s="13"/>
      <c r="AE324" s="13"/>
      <c r="AF324" s="16"/>
      <c r="AG324" s="16"/>
      <c r="AH324" s="16"/>
      <c r="AI324" s="13"/>
      <c r="AJ324" s="13"/>
      <c r="AK324" s="13"/>
      <c r="AL324" s="13"/>
    </row>
    <row r="325" spans="1:38" x14ac:dyDescent="0.3">
      <c r="A325" s="13"/>
      <c r="B325" s="19"/>
      <c r="C325" s="43"/>
      <c r="D325" s="43"/>
      <c r="E325" s="44"/>
      <c r="F325" s="44"/>
      <c r="G325" s="52"/>
      <c r="H325" s="44"/>
      <c r="I325" s="44"/>
      <c r="J325" s="45"/>
      <c r="K325" s="44"/>
      <c r="L325" s="46"/>
      <c r="M325" s="46"/>
      <c r="N325" s="44"/>
      <c r="O325" s="44"/>
      <c r="P325" s="44"/>
      <c r="Q325" s="44"/>
      <c r="R325" s="44"/>
      <c r="S325" s="45"/>
      <c r="T325" s="46"/>
      <c r="U325" s="13"/>
      <c r="V325" s="13"/>
      <c r="W325" s="90"/>
      <c r="X325" s="25"/>
      <c r="Y325" s="13"/>
      <c r="Z325" s="16"/>
      <c r="AA325" s="16"/>
      <c r="AB325" s="16"/>
      <c r="AC325" s="13"/>
      <c r="AD325" s="13"/>
      <c r="AE325" s="13"/>
      <c r="AF325" s="16"/>
      <c r="AG325" s="16"/>
      <c r="AH325" s="16"/>
      <c r="AI325" s="13"/>
      <c r="AJ325" s="13"/>
      <c r="AK325" s="13"/>
      <c r="AL325" s="13"/>
    </row>
    <row r="326" spans="1:38" x14ac:dyDescent="0.3">
      <c r="A326" s="13"/>
      <c r="B326" s="19"/>
      <c r="C326" s="43"/>
      <c r="D326" s="43"/>
      <c r="E326" s="44"/>
      <c r="F326" s="44"/>
      <c r="G326" s="52"/>
      <c r="H326" s="44"/>
      <c r="I326" s="44"/>
      <c r="J326" s="45"/>
      <c r="K326" s="44"/>
      <c r="L326" s="46"/>
      <c r="M326" s="46"/>
      <c r="N326" s="44"/>
      <c r="O326" s="44"/>
      <c r="P326" s="44"/>
      <c r="Q326" s="44"/>
      <c r="R326" s="44"/>
      <c r="S326" s="45"/>
      <c r="T326" s="46"/>
      <c r="U326" s="13"/>
      <c r="V326" s="13"/>
      <c r="W326" s="90"/>
      <c r="X326" s="25"/>
      <c r="Y326" s="13"/>
      <c r="Z326" s="16"/>
      <c r="AA326" s="16"/>
      <c r="AB326" s="16"/>
      <c r="AC326" s="13"/>
      <c r="AD326" s="13"/>
      <c r="AE326" s="13"/>
      <c r="AF326" s="16"/>
      <c r="AG326" s="16"/>
      <c r="AH326" s="16"/>
      <c r="AI326" s="13"/>
      <c r="AJ326" s="13"/>
      <c r="AK326" s="13"/>
      <c r="AL326" s="13"/>
    </row>
    <row r="327" spans="1:38" x14ac:dyDescent="0.3">
      <c r="A327" s="13"/>
      <c r="B327" s="19"/>
      <c r="C327" s="43"/>
      <c r="D327" s="43"/>
      <c r="E327" s="44"/>
      <c r="F327" s="44"/>
      <c r="G327" s="52"/>
      <c r="H327" s="44"/>
      <c r="I327" s="44"/>
      <c r="J327" s="45"/>
      <c r="K327" s="44"/>
      <c r="L327" s="46"/>
      <c r="M327" s="46"/>
      <c r="N327" s="44"/>
      <c r="O327" s="44"/>
      <c r="P327" s="44"/>
      <c r="Q327" s="44"/>
      <c r="R327" s="44"/>
      <c r="S327" s="45"/>
      <c r="T327" s="46"/>
      <c r="U327" s="13"/>
      <c r="V327" s="13"/>
      <c r="W327" s="90"/>
      <c r="X327" s="25"/>
      <c r="Y327" s="13"/>
      <c r="Z327" s="16"/>
      <c r="AA327" s="16"/>
      <c r="AB327" s="16"/>
      <c r="AC327" s="13"/>
      <c r="AD327" s="13"/>
      <c r="AE327" s="13"/>
      <c r="AF327" s="16"/>
      <c r="AG327" s="16"/>
      <c r="AH327" s="16"/>
      <c r="AI327" s="13"/>
      <c r="AJ327" s="13"/>
      <c r="AK327" s="13"/>
      <c r="AL327" s="13"/>
    </row>
    <row r="328" spans="1:38" x14ac:dyDescent="0.3">
      <c r="A328" s="13"/>
      <c r="B328" s="19"/>
      <c r="C328" s="43"/>
      <c r="D328" s="43"/>
      <c r="E328" s="44"/>
      <c r="F328" s="44"/>
      <c r="G328" s="52"/>
      <c r="H328" s="44"/>
      <c r="I328" s="44"/>
      <c r="J328" s="45"/>
      <c r="K328" s="44"/>
      <c r="L328" s="46"/>
      <c r="M328" s="46"/>
      <c r="N328" s="44"/>
      <c r="O328" s="44"/>
      <c r="P328" s="44"/>
      <c r="Q328" s="44"/>
      <c r="R328" s="44"/>
      <c r="S328" s="45"/>
      <c r="T328" s="46"/>
      <c r="U328" s="13"/>
      <c r="V328" s="13"/>
      <c r="W328" s="90"/>
      <c r="X328" s="25"/>
      <c r="Y328" s="13"/>
      <c r="Z328" s="16"/>
      <c r="AA328" s="16"/>
      <c r="AB328" s="16"/>
      <c r="AC328" s="13"/>
      <c r="AD328" s="13"/>
      <c r="AE328" s="13"/>
      <c r="AF328" s="16"/>
      <c r="AG328" s="16"/>
      <c r="AH328" s="16"/>
      <c r="AI328" s="13"/>
      <c r="AJ328" s="13"/>
      <c r="AK328" s="13"/>
      <c r="AL328" s="13"/>
    </row>
    <row r="329" spans="1:38" x14ac:dyDescent="0.3">
      <c r="A329" s="13"/>
      <c r="B329" s="19"/>
      <c r="C329" s="43"/>
      <c r="D329" s="43"/>
      <c r="E329" s="44"/>
      <c r="F329" s="44"/>
      <c r="G329" s="52"/>
      <c r="H329" s="44"/>
      <c r="I329" s="44"/>
      <c r="J329" s="45"/>
      <c r="K329" s="44"/>
      <c r="L329" s="46"/>
      <c r="M329" s="46"/>
      <c r="N329" s="44"/>
      <c r="O329" s="44"/>
      <c r="P329" s="44"/>
      <c r="Q329" s="44"/>
      <c r="R329" s="44"/>
      <c r="S329" s="45"/>
      <c r="T329" s="46"/>
      <c r="U329" s="13"/>
      <c r="V329" s="13"/>
      <c r="W329" s="90"/>
      <c r="X329" s="25"/>
      <c r="Y329" s="13"/>
      <c r="Z329" s="16"/>
      <c r="AA329" s="16"/>
      <c r="AB329" s="16"/>
      <c r="AC329" s="13"/>
      <c r="AD329" s="13"/>
      <c r="AE329" s="13"/>
      <c r="AF329" s="16"/>
      <c r="AG329" s="16"/>
      <c r="AH329" s="16"/>
      <c r="AI329" s="13"/>
      <c r="AJ329" s="13"/>
      <c r="AK329" s="13"/>
      <c r="AL329" s="13"/>
    </row>
    <row r="330" spans="1:38" x14ac:dyDescent="0.3">
      <c r="A330" s="13"/>
      <c r="B330" s="19"/>
      <c r="C330" s="43"/>
      <c r="D330" s="43"/>
      <c r="E330" s="44"/>
      <c r="F330" s="44"/>
      <c r="G330" s="52"/>
      <c r="H330" s="44"/>
      <c r="I330" s="44"/>
      <c r="J330" s="45"/>
      <c r="K330" s="44"/>
      <c r="L330" s="46"/>
      <c r="M330" s="46"/>
      <c r="N330" s="44"/>
      <c r="O330" s="44"/>
      <c r="P330" s="44"/>
      <c r="Q330" s="44"/>
      <c r="R330" s="44"/>
      <c r="S330" s="45"/>
      <c r="T330" s="46"/>
      <c r="U330" s="13"/>
      <c r="V330" s="13"/>
      <c r="W330" s="90"/>
      <c r="X330" s="25"/>
      <c r="Y330" s="13"/>
      <c r="Z330" s="16"/>
      <c r="AA330" s="16"/>
      <c r="AB330" s="16"/>
      <c r="AC330" s="13"/>
      <c r="AD330" s="13"/>
      <c r="AE330" s="13"/>
      <c r="AF330" s="16"/>
      <c r="AG330" s="16"/>
      <c r="AH330" s="16"/>
      <c r="AI330" s="13"/>
      <c r="AJ330" s="13"/>
      <c r="AK330" s="13"/>
      <c r="AL330" s="13"/>
    </row>
    <row r="331" spans="1:38" x14ac:dyDescent="0.3">
      <c r="A331" s="13"/>
      <c r="B331" s="19"/>
      <c r="C331" s="43"/>
      <c r="D331" s="43"/>
      <c r="E331" s="44"/>
      <c r="F331" s="44"/>
      <c r="G331" s="52"/>
      <c r="H331" s="44"/>
      <c r="I331" s="44"/>
      <c r="J331" s="45"/>
      <c r="K331" s="44"/>
      <c r="L331" s="46"/>
      <c r="M331" s="46"/>
      <c r="N331" s="44"/>
      <c r="O331" s="44"/>
      <c r="P331" s="44"/>
      <c r="Q331" s="44"/>
      <c r="R331" s="44"/>
      <c r="S331" s="45"/>
      <c r="T331" s="46"/>
      <c r="U331" s="13"/>
      <c r="V331" s="13"/>
      <c r="W331" s="90"/>
      <c r="X331" s="25"/>
      <c r="Y331" s="13"/>
      <c r="Z331" s="16"/>
      <c r="AA331" s="16"/>
      <c r="AB331" s="16"/>
      <c r="AC331" s="13"/>
      <c r="AD331" s="13"/>
      <c r="AE331" s="13"/>
      <c r="AF331" s="16"/>
      <c r="AG331" s="16"/>
      <c r="AH331" s="16"/>
      <c r="AI331" s="13"/>
      <c r="AJ331" s="13"/>
      <c r="AK331" s="13"/>
      <c r="AL331" s="13"/>
    </row>
    <row r="332" spans="1:38" x14ac:dyDescent="0.3">
      <c r="A332" s="13"/>
      <c r="B332" s="19"/>
      <c r="C332" s="43"/>
      <c r="D332" s="43"/>
      <c r="E332" s="44"/>
      <c r="F332" s="44"/>
      <c r="G332" s="52"/>
      <c r="H332" s="44"/>
      <c r="I332" s="44"/>
      <c r="J332" s="45"/>
      <c r="K332" s="44"/>
      <c r="L332" s="46"/>
      <c r="M332" s="46"/>
      <c r="N332" s="44"/>
      <c r="O332" s="44"/>
      <c r="P332" s="44"/>
      <c r="Q332" s="44"/>
      <c r="R332" s="44"/>
      <c r="S332" s="45"/>
      <c r="T332" s="46"/>
      <c r="U332" s="13"/>
      <c r="V332" s="13"/>
      <c r="W332" s="90"/>
      <c r="X332" s="25"/>
      <c r="Y332" s="13"/>
      <c r="Z332" s="16"/>
      <c r="AA332" s="16"/>
      <c r="AB332" s="16"/>
      <c r="AC332" s="13"/>
      <c r="AD332" s="13"/>
      <c r="AE332" s="13"/>
      <c r="AF332" s="16"/>
      <c r="AG332" s="16"/>
      <c r="AH332" s="16"/>
      <c r="AI332" s="13"/>
      <c r="AJ332" s="13"/>
      <c r="AK332" s="13"/>
      <c r="AL332" s="13"/>
    </row>
    <row r="333" spans="1:38" x14ac:dyDescent="0.3">
      <c r="A333" s="13"/>
      <c r="B333" s="19"/>
      <c r="C333" s="43"/>
      <c r="D333" s="43"/>
      <c r="E333" s="44"/>
      <c r="F333" s="44"/>
      <c r="G333" s="52"/>
      <c r="H333" s="44"/>
      <c r="I333" s="44"/>
      <c r="J333" s="45"/>
      <c r="K333" s="44"/>
      <c r="L333" s="46"/>
      <c r="M333" s="46"/>
      <c r="N333" s="44"/>
      <c r="O333" s="44"/>
      <c r="P333" s="44"/>
      <c r="Q333" s="44"/>
      <c r="R333" s="44"/>
      <c r="S333" s="45"/>
      <c r="T333" s="46"/>
      <c r="U333" s="13"/>
      <c r="V333" s="13"/>
      <c r="W333" s="90"/>
      <c r="X333" s="25"/>
      <c r="Y333" s="13"/>
      <c r="Z333" s="16"/>
      <c r="AA333" s="16"/>
      <c r="AB333" s="16"/>
      <c r="AC333" s="13"/>
      <c r="AD333" s="13"/>
      <c r="AE333" s="13"/>
      <c r="AF333" s="16"/>
      <c r="AG333" s="16"/>
      <c r="AH333" s="16"/>
      <c r="AI333" s="13"/>
      <c r="AJ333" s="13"/>
      <c r="AK333" s="13"/>
      <c r="AL333" s="13"/>
    </row>
    <row r="334" spans="1:38" x14ac:dyDescent="0.3">
      <c r="A334" s="13"/>
      <c r="B334" s="19"/>
      <c r="C334" s="43"/>
      <c r="D334" s="43"/>
      <c r="E334" s="44"/>
      <c r="F334" s="44"/>
      <c r="G334" s="52"/>
      <c r="H334" s="44"/>
      <c r="I334" s="44"/>
      <c r="J334" s="45"/>
      <c r="K334" s="44"/>
      <c r="L334" s="46"/>
      <c r="M334" s="46"/>
      <c r="N334" s="44"/>
      <c r="O334" s="44"/>
      <c r="P334" s="44"/>
      <c r="Q334" s="44"/>
      <c r="R334" s="44"/>
      <c r="S334" s="45"/>
      <c r="T334" s="46"/>
      <c r="U334" s="13"/>
      <c r="V334" s="13"/>
      <c r="W334" s="90"/>
      <c r="X334" s="25"/>
      <c r="Y334" s="13"/>
      <c r="Z334" s="16"/>
      <c r="AA334" s="16"/>
      <c r="AB334" s="16"/>
      <c r="AC334" s="13"/>
      <c r="AD334" s="13"/>
      <c r="AE334" s="13"/>
      <c r="AF334" s="16"/>
      <c r="AG334" s="16"/>
      <c r="AH334" s="16"/>
      <c r="AI334" s="13"/>
      <c r="AJ334" s="13"/>
      <c r="AK334" s="13"/>
      <c r="AL334" s="13"/>
    </row>
    <row r="335" spans="1:38" x14ac:dyDescent="0.3">
      <c r="A335" s="13"/>
      <c r="B335" s="19"/>
      <c r="C335" s="43"/>
      <c r="D335" s="43"/>
      <c r="E335" s="44"/>
      <c r="F335" s="44"/>
      <c r="G335" s="52"/>
      <c r="H335" s="44"/>
      <c r="I335" s="44"/>
      <c r="J335" s="45"/>
      <c r="K335" s="44"/>
      <c r="L335" s="46"/>
      <c r="M335" s="46"/>
      <c r="N335" s="44"/>
      <c r="O335" s="44"/>
      <c r="P335" s="44"/>
      <c r="Q335" s="44"/>
      <c r="R335" s="44"/>
      <c r="S335" s="45"/>
      <c r="T335" s="46"/>
      <c r="U335" s="13"/>
      <c r="V335" s="13"/>
      <c r="W335" s="90"/>
      <c r="X335" s="25"/>
      <c r="Y335" s="13"/>
      <c r="Z335" s="16"/>
      <c r="AA335" s="16"/>
      <c r="AB335" s="16"/>
      <c r="AC335" s="13"/>
      <c r="AD335" s="13"/>
      <c r="AE335" s="13"/>
      <c r="AF335" s="16"/>
      <c r="AG335" s="16"/>
      <c r="AH335" s="16"/>
      <c r="AI335" s="13"/>
      <c r="AJ335" s="13"/>
      <c r="AK335" s="13"/>
      <c r="AL335" s="13"/>
    </row>
    <row r="336" spans="1:38" x14ac:dyDescent="0.3">
      <c r="A336" s="13"/>
      <c r="B336" s="19"/>
      <c r="C336" s="43"/>
      <c r="D336" s="43"/>
      <c r="E336" s="44"/>
      <c r="F336" s="44"/>
      <c r="G336" s="52"/>
      <c r="H336" s="44"/>
      <c r="I336" s="44"/>
      <c r="J336" s="45"/>
      <c r="K336" s="44"/>
      <c r="L336" s="46"/>
      <c r="M336" s="46"/>
      <c r="N336" s="44"/>
      <c r="O336" s="44"/>
      <c r="P336" s="44"/>
      <c r="Q336" s="44"/>
      <c r="R336" s="44"/>
      <c r="S336" s="45"/>
      <c r="T336" s="46"/>
      <c r="U336" s="13"/>
      <c r="V336" s="13"/>
      <c r="W336" s="90"/>
      <c r="X336" s="25"/>
      <c r="Y336" s="13"/>
      <c r="Z336" s="16"/>
      <c r="AA336" s="16"/>
      <c r="AB336" s="16"/>
      <c r="AC336" s="13"/>
      <c r="AD336" s="13"/>
      <c r="AE336" s="13"/>
      <c r="AF336" s="16"/>
      <c r="AG336" s="16"/>
      <c r="AH336" s="16"/>
      <c r="AI336" s="13"/>
      <c r="AJ336" s="13"/>
      <c r="AK336" s="13"/>
      <c r="AL336" s="13"/>
    </row>
    <row r="337" spans="1:38" x14ac:dyDescent="0.3">
      <c r="A337" s="13"/>
      <c r="B337" s="19"/>
      <c r="C337" s="43"/>
      <c r="D337" s="43"/>
      <c r="E337" s="44"/>
      <c r="F337" s="44"/>
      <c r="G337" s="52"/>
      <c r="H337" s="44"/>
      <c r="I337" s="44"/>
      <c r="J337" s="45"/>
      <c r="K337" s="44"/>
      <c r="L337" s="46"/>
      <c r="M337" s="46"/>
      <c r="N337" s="44"/>
      <c r="O337" s="44"/>
      <c r="P337" s="44"/>
      <c r="Q337" s="44"/>
      <c r="R337" s="44"/>
      <c r="S337" s="45"/>
      <c r="T337" s="46"/>
      <c r="U337" s="13"/>
      <c r="V337" s="13"/>
      <c r="W337" s="90"/>
      <c r="X337" s="25"/>
      <c r="Y337" s="13"/>
      <c r="Z337" s="16"/>
      <c r="AA337" s="16"/>
      <c r="AB337" s="16"/>
      <c r="AC337" s="13"/>
      <c r="AD337" s="13"/>
      <c r="AE337" s="13"/>
      <c r="AF337" s="16"/>
      <c r="AG337" s="16"/>
      <c r="AH337" s="16"/>
      <c r="AI337" s="13"/>
      <c r="AJ337" s="13"/>
      <c r="AK337" s="13"/>
      <c r="AL337" s="13"/>
    </row>
    <row r="338" spans="1:38" x14ac:dyDescent="0.3">
      <c r="A338" s="13"/>
      <c r="B338" s="19"/>
      <c r="C338" s="43"/>
      <c r="D338" s="43"/>
      <c r="E338" s="44"/>
      <c r="F338" s="44"/>
      <c r="G338" s="52"/>
      <c r="H338" s="44"/>
      <c r="I338" s="44"/>
      <c r="J338" s="45"/>
      <c r="K338" s="44"/>
      <c r="L338" s="46"/>
      <c r="M338" s="46"/>
      <c r="N338" s="44"/>
      <c r="O338" s="44"/>
      <c r="P338" s="44"/>
      <c r="Q338" s="44"/>
      <c r="R338" s="44"/>
      <c r="S338" s="45"/>
      <c r="T338" s="46"/>
      <c r="U338" s="13"/>
      <c r="V338" s="13"/>
      <c r="W338" s="90"/>
      <c r="X338" s="25"/>
      <c r="Y338" s="13"/>
      <c r="Z338" s="16"/>
      <c r="AA338" s="16"/>
      <c r="AB338" s="16"/>
      <c r="AC338" s="13"/>
      <c r="AD338" s="13"/>
      <c r="AE338" s="13"/>
      <c r="AF338" s="16"/>
      <c r="AG338" s="16"/>
      <c r="AH338" s="16"/>
      <c r="AI338" s="13"/>
      <c r="AJ338" s="13"/>
      <c r="AK338" s="13"/>
      <c r="AL338" s="13"/>
    </row>
    <row r="339" spans="1:38" x14ac:dyDescent="0.3">
      <c r="A339" s="13"/>
      <c r="B339" s="19"/>
      <c r="C339" s="43"/>
      <c r="D339" s="43"/>
      <c r="E339" s="44"/>
      <c r="F339" s="44"/>
      <c r="G339" s="52"/>
      <c r="H339" s="44"/>
      <c r="I339" s="44"/>
      <c r="J339" s="45"/>
      <c r="K339" s="44"/>
      <c r="L339" s="46"/>
      <c r="M339" s="46"/>
      <c r="N339" s="44"/>
      <c r="O339" s="44"/>
      <c r="P339" s="44"/>
      <c r="Q339" s="44"/>
      <c r="R339" s="44"/>
      <c r="S339" s="45"/>
      <c r="T339" s="46"/>
      <c r="U339" s="13"/>
      <c r="V339" s="13"/>
      <c r="W339" s="90"/>
      <c r="X339" s="25"/>
      <c r="Y339" s="13"/>
      <c r="Z339" s="16"/>
      <c r="AA339" s="16"/>
      <c r="AB339" s="16"/>
      <c r="AC339" s="13"/>
      <c r="AD339" s="13"/>
      <c r="AE339" s="13"/>
      <c r="AF339" s="16"/>
      <c r="AG339" s="16"/>
      <c r="AH339" s="16"/>
      <c r="AI339" s="13"/>
      <c r="AJ339" s="13"/>
      <c r="AK339" s="13"/>
      <c r="AL339" s="13"/>
    </row>
    <row r="340" spans="1:38" x14ac:dyDescent="0.3">
      <c r="A340" s="13"/>
      <c r="B340" s="19"/>
      <c r="C340" s="43"/>
      <c r="D340" s="43"/>
      <c r="E340" s="44"/>
      <c r="F340" s="44"/>
      <c r="G340" s="52"/>
      <c r="H340" s="44"/>
      <c r="I340" s="44"/>
      <c r="J340" s="45"/>
      <c r="K340" s="44"/>
      <c r="L340" s="46"/>
      <c r="M340" s="46"/>
      <c r="N340" s="44"/>
      <c r="O340" s="44"/>
      <c r="P340" s="44"/>
      <c r="Q340" s="44"/>
      <c r="R340" s="44"/>
      <c r="S340" s="45"/>
      <c r="T340" s="46"/>
      <c r="U340" s="13"/>
      <c r="V340" s="13"/>
      <c r="W340" s="90"/>
      <c r="X340" s="25"/>
      <c r="Y340" s="13"/>
      <c r="Z340" s="16"/>
      <c r="AA340" s="16"/>
      <c r="AB340" s="16"/>
      <c r="AC340" s="13"/>
      <c r="AD340" s="13"/>
      <c r="AE340" s="13"/>
      <c r="AF340" s="16"/>
      <c r="AG340" s="16"/>
      <c r="AH340" s="16"/>
      <c r="AI340" s="13"/>
      <c r="AJ340" s="13"/>
      <c r="AK340" s="13"/>
      <c r="AL340" s="13"/>
    </row>
    <row r="341" spans="1:38" x14ac:dyDescent="0.3">
      <c r="A341" s="13"/>
      <c r="B341" s="19"/>
      <c r="C341" s="43"/>
      <c r="D341" s="43"/>
      <c r="E341" s="44"/>
      <c r="F341" s="44"/>
      <c r="G341" s="52"/>
      <c r="H341" s="44"/>
      <c r="I341" s="44"/>
      <c r="J341" s="45"/>
      <c r="K341" s="44"/>
      <c r="L341" s="46"/>
      <c r="M341" s="46"/>
      <c r="N341" s="44"/>
      <c r="O341" s="44"/>
      <c r="P341" s="44"/>
      <c r="Q341" s="44"/>
      <c r="R341" s="44"/>
      <c r="S341" s="45"/>
      <c r="T341" s="46"/>
      <c r="U341" s="13"/>
      <c r="V341" s="13"/>
      <c r="W341" s="90"/>
      <c r="X341" s="25"/>
      <c r="Y341" s="13"/>
      <c r="Z341" s="16"/>
      <c r="AA341" s="16"/>
      <c r="AB341" s="16"/>
      <c r="AC341" s="13"/>
      <c r="AD341" s="13"/>
      <c r="AE341" s="13"/>
      <c r="AF341" s="16"/>
      <c r="AG341" s="16"/>
      <c r="AH341" s="16"/>
      <c r="AI341" s="13"/>
      <c r="AJ341" s="13"/>
      <c r="AK341" s="13"/>
      <c r="AL341" s="13"/>
    </row>
    <row r="342" spans="1:38" x14ac:dyDescent="0.3">
      <c r="A342" s="13"/>
      <c r="B342" s="19"/>
      <c r="C342" s="43"/>
      <c r="D342" s="43"/>
      <c r="E342" s="44"/>
      <c r="F342" s="44"/>
      <c r="G342" s="52"/>
      <c r="H342" s="44"/>
      <c r="I342" s="44"/>
      <c r="J342" s="45"/>
      <c r="K342" s="44"/>
      <c r="L342" s="46"/>
      <c r="M342" s="46"/>
      <c r="N342" s="44"/>
      <c r="O342" s="44"/>
      <c r="P342" s="44"/>
      <c r="Q342" s="44"/>
      <c r="R342" s="44"/>
      <c r="S342" s="45"/>
      <c r="T342" s="46"/>
      <c r="U342" s="13"/>
      <c r="V342" s="13"/>
      <c r="W342" s="90"/>
      <c r="X342" s="25"/>
      <c r="Y342" s="13"/>
      <c r="Z342" s="16"/>
      <c r="AA342" s="16"/>
      <c r="AB342" s="16"/>
      <c r="AC342" s="13"/>
      <c r="AD342" s="13"/>
      <c r="AE342" s="13"/>
      <c r="AF342" s="16"/>
      <c r="AG342" s="16"/>
      <c r="AH342" s="16"/>
      <c r="AI342" s="13"/>
      <c r="AJ342" s="13"/>
      <c r="AK342" s="13"/>
      <c r="AL342" s="13"/>
    </row>
    <row r="343" spans="1:38" x14ac:dyDescent="0.3">
      <c r="A343" s="13"/>
      <c r="B343" s="19"/>
      <c r="C343" s="43"/>
      <c r="D343" s="43"/>
      <c r="E343" s="44"/>
      <c r="F343" s="44"/>
      <c r="G343" s="52"/>
      <c r="H343" s="44"/>
      <c r="I343" s="44"/>
      <c r="J343" s="45"/>
      <c r="K343" s="44"/>
      <c r="L343" s="46"/>
      <c r="M343" s="46"/>
      <c r="N343" s="44"/>
      <c r="O343" s="44"/>
      <c r="P343" s="44"/>
      <c r="Q343" s="44"/>
      <c r="R343" s="44"/>
      <c r="S343" s="45"/>
      <c r="T343" s="46"/>
      <c r="U343" s="13"/>
      <c r="V343" s="13"/>
      <c r="W343" s="90"/>
      <c r="X343" s="25"/>
      <c r="Y343" s="13"/>
      <c r="Z343" s="16"/>
      <c r="AA343" s="16"/>
      <c r="AB343" s="16"/>
      <c r="AC343" s="13"/>
      <c r="AD343" s="13"/>
      <c r="AE343" s="13"/>
      <c r="AF343" s="16"/>
      <c r="AG343" s="16"/>
      <c r="AH343" s="16"/>
      <c r="AI343" s="13"/>
      <c r="AJ343" s="13"/>
      <c r="AK343" s="13"/>
      <c r="AL343" s="13"/>
    </row>
    <row r="344" spans="1:38" x14ac:dyDescent="0.3">
      <c r="A344" s="13"/>
      <c r="B344" s="19"/>
      <c r="C344" s="43"/>
      <c r="D344" s="43"/>
      <c r="E344" s="44"/>
      <c r="F344" s="44"/>
      <c r="G344" s="52"/>
      <c r="H344" s="44"/>
      <c r="I344" s="44"/>
      <c r="J344" s="45"/>
      <c r="K344" s="44"/>
      <c r="L344" s="46"/>
      <c r="M344" s="46"/>
      <c r="N344" s="44"/>
      <c r="O344" s="44"/>
      <c r="P344" s="44"/>
      <c r="Q344" s="44"/>
      <c r="R344" s="44"/>
      <c r="S344" s="45"/>
      <c r="T344" s="46"/>
      <c r="U344" s="13"/>
      <c r="V344" s="13"/>
      <c r="W344" s="90"/>
      <c r="X344" s="25"/>
      <c r="Y344" s="13"/>
      <c r="Z344" s="16"/>
      <c r="AA344" s="16"/>
      <c r="AB344" s="16"/>
      <c r="AC344" s="13"/>
      <c r="AD344" s="13"/>
      <c r="AE344" s="13"/>
      <c r="AF344" s="16"/>
      <c r="AG344" s="16"/>
      <c r="AH344" s="16"/>
      <c r="AI344" s="13"/>
      <c r="AJ344" s="13"/>
      <c r="AK344" s="13"/>
      <c r="AL344" s="13"/>
    </row>
    <row r="345" spans="1:38" x14ac:dyDescent="0.3">
      <c r="A345" s="13"/>
      <c r="B345" s="19"/>
      <c r="C345" s="43"/>
      <c r="D345" s="43"/>
      <c r="E345" s="44"/>
      <c r="F345" s="44"/>
      <c r="G345" s="52"/>
      <c r="H345" s="44"/>
      <c r="I345" s="44"/>
      <c r="J345" s="45"/>
      <c r="K345" s="44"/>
      <c r="L345" s="46"/>
      <c r="M345" s="46"/>
      <c r="N345" s="44"/>
      <c r="O345" s="44"/>
      <c r="P345" s="44"/>
      <c r="Q345" s="44"/>
      <c r="R345" s="44"/>
      <c r="S345" s="45"/>
      <c r="T345" s="46"/>
      <c r="U345" s="13"/>
      <c r="V345" s="13"/>
      <c r="W345" s="90"/>
      <c r="X345" s="25"/>
      <c r="Y345" s="13"/>
      <c r="Z345" s="16"/>
      <c r="AA345" s="16"/>
      <c r="AB345" s="16"/>
      <c r="AC345" s="13"/>
      <c r="AD345" s="13"/>
      <c r="AE345" s="13"/>
      <c r="AF345" s="16"/>
      <c r="AG345" s="16"/>
      <c r="AH345" s="16"/>
      <c r="AI345" s="13"/>
      <c r="AJ345" s="13"/>
      <c r="AK345" s="13"/>
      <c r="AL345" s="13"/>
    </row>
    <row r="346" spans="1:38" x14ac:dyDescent="0.3">
      <c r="A346" s="13"/>
      <c r="B346" s="19"/>
      <c r="C346" s="43"/>
      <c r="D346" s="43"/>
      <c r="E346" s="44"/>
      <c r="F346" s="44"/>
      <c r="G346" s="52"/>
      <c r="H346" s="44"/>
      <c r="I346" s="44"/>
      <c r="J346" s="45"/>
      <c r="K346" s="44"/>
      <c r="L346" s="46"/>
      <c r="M346" s="46"/>
      <c r="N346" s="44"/>
      <c r="O346" s="44"/>
      <c r="P346" s="44"/>
      <c r="Q346" s="44"/>
      <c r="R346" s="44"/>
      <c r="S346" s="45"/>
      <c r="T346" s="46"/>
      <c r="U346" s="13"/>
      <c r="V346" s="13"/>
      <c r="W346" s="90"/>
      <c r="X346" s="25"/>
      <c r="Y346" s="13"/>
      <c r="Z346" s="16"/>
      <c r="AA346" s="16"/>
      <c r="AB346" s="16"/>
      <c r="AC346" s="13"/>
      <c r="AD346" s="13"/>
      <c r="AE346" s="13"/>
      <c r="AF346" s="16"/>
      <c r="AG346" s="16"/>
      <c r="AH346" s="16"/>
      <c r="AI346" s="13"/>
      <c r="AJ346" s="13"/>
      <c r="AK346" s="13"/>
      <c r="AL346" s="13"/>
    </row>
    <row r="347" spans="1:38" x14ac:dyDescent="0.3">
      <c r="A347" s="13"/>
      <c r="B347" s="19"/>
      <c r="C347" s="43"/>
      <c r="D347" s="43"/>
      <c r="E347" s="44"/>
      <c r="F347" s="44"/>
      <c r="G347" s="52"/>
      <c r="H347" s="44"/>
      <c r="I347" s="44"/>
      <c r="J347" s="45"/>
      <c r="K347" s="44"/>
      <c r="L347" s="46"/>
      <c r="M347" s="46"/>
      <c r="N347" s="44"/>
      <c r="O347" s="44"/>
      <c r="P347" s="44"/>
      <c r="Q347" s="44"/>
      <c r="R347" s="44"/>
      <c r="S347" s="45"/>
      <c r="T347" s="46"/>
      <c r="U347" s="13"/>
      <c r="V347" s="13"/>
      <c r="W347" s="90"/>
      <c r="X347" s="25"/>
      <c r="Y347" s="13"/>
      <c r="Z347" s="16"/>
      <c r="AA347" s="16"/>
      <c r="AB347" s="16"/>
      <c r="AC347" s="13"/>
      <c r="AD347" s="13"/>
      <c r="AE347" s="13"/>
      <c r="AF347" s="16"/>
      <c r="AG347" s="16"/>
      <c r="AH347" s="16"/>
      <c r="AI347" s="13"/>
      <c r="AJ347" s="13"/>
      <c r="AK347" s="13"/>
      <c r="AL347" s="13"/>
    </row>
    <row r="348" spans="1:38" x14ac:dyDescent="0.3">
      <c r="A348" s="13"/>
      <c r="B348" s="19"/>
      <c r="C348" s="43"/>
      <c r="D348" s="43"/>
      <c r="E348" s="44"/>
      <c r="F348" s="44"/>
      <c r="G348" s="52"/>
      <c r="H348" s="44"/>
      <c r="I348" s="44"/>
      <c r="J348" s="45"/>
      <c r="K348" s="44"/>
      <c r="L348" s="46"/>
      <c r="M348" s="46"/>
      <c r="N348" s="44"/>
      <c r="O348" s="44"/>
      <c r="P348" s="44"/>
      <c r="Q348" s="44"/>
      <c r="R348" s="44"/>
      <c r="S348" s="45"/>
      <c r="T348" s="46"/>
      <c r="U348" s="13"/>
      <c r="V348" s="13"/>
      <c r="W348" s="90"/>
      <c r="X348" s="25"/>
      <c r="Y348" s="13"/>
      <c r="Z348" s="16"/>
      <c r="AA348" s="16"/>
      <c r="AB348" s="16"/>
      <c r="AC348" s="13"/>
      <c r="AD348" s="13"/>
      <c r="AE348" s="13"/>
      <c r="AF348" s="16"/>
      <c r="AG348" s="16"/>
      <c r="AH348" s="16"/>
      <c r="AI348" s="13"/>
      <c r="AJ348" s="13"/>
      <c r="AK348" s="13"/>
      <c r="AL348" s="13"/>
    </row>
    <row r="349" spans="1:38" x14ac:dyDescent="0.3">
      <c r="A349" s="13"/>
      <c r="B349" s="19"/>
      <c r="C349" s="43"/>
      <c r="D349" s="43"/>
      <c r="E349" s="44"/>
      <c r="F349" s="44"/>
      <c r="G349" s="52"/>
      <c r="H349" s="44"/>
      <c r="I349" s="44"/>
      <c r="J349" s="45"/>
      <c r="K349" s="44"/>
      <c r="L349" s="46"/>
      <c r="M349" s="46"/>
      <c r="N349" s="44"/>
      <c r="O349" s="44"/>
      <c r="P349" s="44"/>
      <c r="Q349" s="44"/>
      <c r="R349" s="44"/>
      <c r="S349" s="45"/>
      <c r="T349" s="46"/>
      <c r="U349" s="13"/>
      <c r="V349" s="13"/>
      <c r="W349" s="90"/>
      <c r="X349" s="25"/>
      <c r="Y349" s="13"/>
      <c r="Z349" s="16"/>
      <c r="AA349" s="16"/>
      <c r="AB349" s="16"/>
      <c r="AC349" s="13"/>
      <c r="AD349" s="13"/>
      <c r="AE349" s="13"/>
      <c r="AF349" s="16"/>
      <c r="AG349" s="16"/>
      <c r="AH349" s="16"/>
      <c r="AI349" s="13"/>
      <c r="AJ349" s="13"/>
      <c r="AK349" s="13"/>
      <c r="AL349" s="13"/>
    </row>
    <row r="350" spans="1:38" x14ac:dyDescent="0.3">
      <c r="A350" s="13"/>
      <c r="B350" s="19"/>
      <c r="C350" s="43"/>
      <c r="D350" s="43"/>
      <c r="E350" s="44"/>
      <c r="F350" s="44"/>
      <c r="G350" s="52"/>
      <c r="H350" s="44"/>
      <c r="I350" s="44"/>
      <c r="J350" s="45"/>
      <c r="K350" s="44"/>
      <c r="L350" s="46"/>
      <c r="M350" s="46"/>
      <c r="N350" s="44"/>
      <c r="O350" s="44"/>
      <c r="P350" s="44"/>
      <c r="Q350" s="44"/>
      <c r="R350" s="44"/>
      <c r="S350" s="45"/>
      <c r="T350" s="46"/>
      <c r="U350" s="13"/>
      <c r="V350" s="13"/>
      <c r="W350" s="90"/>
      <c r="X350" s="25"/>
      <c r="Y350" s="13"/>
      <c r="Z350" s="16"/>
      <c r="AA350" s="16"/>
      <c r="AB350" s="16"/>
      <c r="AC350" s="13"/>
      <c r="AD350" s="13"/>
      <c r="AE350" s="13"/>
      <c r="AF350" s="16"/>
      <c r="AG350" s="16"/>
      <c r="AH350" s="16"/>
      <c r="AI350" s="13"/>
      <c r="AJ350" s="13"/>
      <c r="AK350" s="13"/>
      <c r="AL350" s="13"/>
    </row>
    <row r="351" spans="1:38" x14ac:dyDescent="0.3">
      <c r="A351" s="13"/>
      <c r="B351" s="19"/>
      <c r="C351" s="43"/>
      <c r="D351" s="43"/>
      <c r="E351" s="44"/>
      <c r="F351" s="44"/>
      <c r="G351" s="52"/>
      <c r="H351" s="44"/>
      <c r="I351" s="44"/>
      <c r="J351" s="45"/>
      <c r="K351" s="44"/>
      <c r="L351" s="46"/>
      <c r="M351" s="46"/>
      <c r="N351" s="44"/>
      <c r="O351" s="44"/>
      <c r="P351" s="44"/>
      <c r="Q351" s="44"/>
      <c r="R351" s="44"/>
      <c r="S351" s="45"/>
      <c r="T351" s="46"/>
      <c r="U351" s="13"/>
      <c r="V351" s="13"/>
      <c r="W351" s="90"/>
      <c r="X351" s="25"/>
      <c r="Y351" s="13"/>
      <c r="Z351" s="16"/>
      <c r="AA351" s="16"/>
      <c r="AB351" s="16"/>
      <c r="AC351" s="13"/>
      <c r="AD351" s="13"/>
      <c r="AE351" s="13"/>
      <c r="AF351" s="16"/>
      <c r="AG351" s="16"/>
      <c r="AH351" s="16"/>
      <c r="AI351" s="13"/>
      <c r="AJ351" s="13"/>
      <c r="AK351" s="13"/>
      <c r="AL351" s="13"/>
    </row>
    <row r="352" spans="1:38" x14ac:dyDescent="0.3">
      <c r="A352" s="13"/>
      <c r="B352" s="19"/>
      <c r="C352" s="43"/>
      <c r="D352" s="43"/>
      <c r="E352" s="44"/>
      <c r="F352" s="44"/>
      <c r="G352" s="52"/>
      <c r="H352" s="44"/>
      <c r="I352" s="44"/>
      <c r="J352" s="45"/>
      <c r="K352" s="44"/>
      <c r="L352" s="46"/>
      <c r="M352" s="46"/>
      <c r="N352" s="44"/>
      <c r="O352" s="44"/>
      <c r="P352" s="44"/>
      <c r="Q352" s="44"/>
      <c r="R352" s="44"/>
      <c r="S352" s="45"/>
      <c r="T352" s="46"/>
      <c r="U352" s="13"/>
      <c r="V352" s="13"/>
      <c r="W352" s="90"/>
      <c r="X352" s="25"/>
      <c r="Y352" s="13"/>
      <c r="Z352" s="16"/>
      <c r="AA352" s="16"/>
      <c r="AB352" s="16"/>
      <c r="AC352" s="13"/>
      <c r="AD352" s="13"/>
      <c r="AE352" s="13"/>
      <c r="AF352" s="16"/>
      <c r="AG352" s="16"/>
      <c r="AH352" s="16"/>
      <c r="AI352" s="13"/>
      <c r="AJ352" s="13"/>
      <c r="AK352" s="13"/>
      <c r="AL352" s="13"/>
    </row>
    <row r="353" spans="1:38" x14ac:dyDescent="0.3">
      <c r="A353" s="13"/>
      <c r="B353" s="19"/>
      <c r="C353" s="43"/>
      <c r="D353" s="43"/>
      <c r="E353" s="44"/>
      <c r="F353" s="44"/>
      <c r="G353" s="52"/>
      <c r="H353" s="44"/>
      <c r="I353" s="44"/>
      <c r="J353" s="45"/>
      <c r="K353" s="44"/>
      <c r="L353" s="46"/>
      <c r="M353" s="46"/>
      <c r="N353" s="44"/>
      <c r="O353" s="44"/>
      <c r="P353" s="44"/>
      <c r="Q353" s="44"/>
      <c r="R353" s="44"/>
      <c r="S353" s="45"/>
      <c r="T353" s="46"/>
      <c r="U353" s="13"/>
      <c r="V353" s="13"/>
      <c r="W353" s="90"/>
      <c r="X353" s="25"/>
      <c r="Y353" s="13"/>
      <c r="Z353" s="16"/>
      <c r="AA353" s="16"/>
      <c r="AB353" s="16"/>
      <c r="AC353" s="13"/>
      <c r="AD353" s="13"/>
      <c r="AE353" s="13"/>
      <c r="AF353" s="16"/>
      <c r="AG353" s="16"/>
      <c r="AH353" s="16"/>
      <c r="AI353" s="13"/>
      <c r="AJ353" s="13"/>
      <c r="AK353" s="13"/>
      <c r="AL353" s="13"/>
    </row>
    <row r="354" spans="1:38" x14ac:dyDescent="0.3">
      <c r="A354" s="13"/>
      <c r="B354" s="19"/>
      <c r="C354" s="43"/>
      <c r="D354" s="43"/>
      <c r="E354" s="44"/>
      <c r="F354" s="44"/>
      <c r="G354" s="52"/>
      <c r="H354" s="44"/>
      <c r="I354" s="44"/>
      <c r="J354" s="45"/>
      <c r="K354" s="44"/>
      <c r="L354" s="46"/>
      <c r="M354" s="46"/>
      <c r="N354" s="44"/>
      <c r="O354" s="44"/>
      <c r="P354" s="44"/>
      <c r="Q354" s="44"/>
      <c r="R354" s="44"/>
      <c r="S354" s="45"/>
      <c r="T354" s="46"/>
      <c r="U354" s="13"/>
      <c r="V354" s="13"/>
      <c r="W354" s="90"/>
      <c r="X354" s="25"/>
      <c r="Y354" s="13"/>
      <c r="Z354" s="16"/>
      <c r="AA354" s="16"/>
      <c r="AB354" s="16"/>
      <c r="AC354" s="13"/>
      <c r="AD354" s="13"/>
      <c r="AE354" s="13"/>
      <c r="AF354" s="16"/>
      <c r="AG354" s="16"/>
      <c r="AH354" s="16"/>
      <c r="AI354" s="13"/>
      <c r="AJ354" s="13"/>
      <c r="AK354" s="13"/>
      <c r="AL354" s="13"/>
    </row>
    <row r="355" spans="1:38" x14ac:dyDescent="0.3">
      <c r="A355" s="13"/>
      <c r="B355" s="19"/>
      <c r="C355" s="43"/>
      <c r="D355" s="43"/>
      <c r="E355" s="44"/>
      <c r="F355" s="44"/>
      <c r="G355" s="52"/>
      <c r="H355" s="44"/>
      <c r="I355" s="44"/>
      <c r="J355" s="45"/>
      <c r="K355" s="44"/>
      <c r="L355" s="46"/>
      <c r="M355" s="46"/>
      <c r="N355" s="44"/>
      <c r="O355" s="44"/>
      <c r="P355" s="44"/>
      <c r="Q355" s="44"/>
      <c r="R355" s="44"/>
      <c r="S355" s="45"/>
      <c r="T355" s="46"/>
      <c r="U355" s="13"/>
      <c r="V355" s="13"/>
      <c r="W355" s="90"/>
      <c r="X355" s="25"/>
      <c r="Y355" s="13"/>
      <c r="Z355" s="16"/>
      <c r="AA355" s="16"/>
      <c r="AB355" s="16"/>
      <c r="AC355" s="13"/>
      <c r="AD355" s="13"/>
      <c r="AE355" s="13"/>
      <c r="AF355" s="16"/>
      <c r="AG355" s="16"/>
      <c r="AH355" s="16"/>
      <c r="AI355" s="13"/>
      <c r="AJ355" s="13"/>
      <c r="AK355" s="13"/>
      <c r="AL355" s="13"/>
    </row>
    <row r="356" spans="1:38" x14ac:dyDescent="0.3">
      <c r="A356" s="13"/>
      <c r="B356" s="19"/>
      <c r="C356" s="43"/>
      <c r="D356" s="43"/>
      <c r="E356" s="44"/>
      <c r="F356" s="44"/>
      <c r="G356" s="52"/>
      <c r="H356" s="44"/>
      <c r="I356" s="44"/>
      <c r="J356" s="45"/>
      <c r="K356" s="44"/>
      <c r="L356" s="46"/>
      <c r="M356" s="46"/>
      <c r="N356" s="44"/>
      <c r="O356" s="44"/>
      <c r="P356" s="44"/>
      <c r="Q356" s="44"/>
      <c r="R356" s="44"/>
      <c r="S356" s="45"/>
      <c r="T356" s="46"/>
      <c r="U356" s="13"/>
      <c r="V356" s="13"/>
      <c r="W356" s="90"/>
      <c r="X356" s="25"/>
      <c r="Y356" s="13"/>
      <c r="Z356" s="16"/>
      <c r="AA356" s="16"/>
      <c r="AB356" s="16"/>
      <c r="AC356" s="13"/>
      <c r="AD356" s="13"/>
      <c r="AE356" s="13"/>
      <c r="AF356" s="16"/>
      <c r="AG356" s="16"/>
      <c r="AH356" s="16"/>
      <c r="AI356" s="13"/>
      <c r="AJ356" s="13"/>
      <c r="AK356" s="13"/>
      <c r="AL356" s="13"/>
    </row>
    <row r="357" spans="1:38" x14ac:dyDescent="0.3">
      <c r="A357" s="13"/>
      <c r="B357" s="19"/>
      <c r="C357" s="43"/>
      <c r="D357" s="43"/>
      <c r="E357" s="44"/>
      <c r="F357" s="44"/>
      <c r="G357" s="52"/>
      <c r="H357" s="44"/>
      <c r="I357" s="44"/>
      <c r="J357" s="45"/>
      <c r="K357" s="44"/>
      <c r="L357" s="46"/>
      <c r="M357" s="46"/>
      <c r="N357" s="44"/>
      <c r="O357" s="44"/>
      <c r="P357" s="44"/>
      <c r="Q357" s="44"/>
      <c r="R357" s="44"/>
      <c r="S357" s="45"/>
      <c r="T357" s="46"/>
      <c r="U357" s="13"/>
      <c r="V357" s="13"/>
      <c r="W357" s="90"/>
      <c r="X357" s="25"/>
      <c r="Y357" s="13"/>
      <c r="Z357" s="16"/>
      <c r="AA357" s="16"/>
      <c r="AB357" s="16"/>
      <c r="AC357" s="13"/>
      <c r="AD357" s="13"/>
      <c r="AE357" s="13"/>
      <c r="AF357" s="16"/>
      <c r="AG357" s="16"/>
      <c r="AH357" s="16"/>
      <c r="AI357" s="13"/>
      <c r="AJ357" s="13"/>
      <c r="AK357" s="13"/>
      <c r="AL357" s="13"/>
    </row>
    <row r="358" spans="1:38" x14ac:dyDescent="0.3">
      <c r="A358" s="13"/>
      <c r="B358" s="19"/>
      <c r="C358" s="43"/>
      <c r="D358" s="43"/>
      <c r="E358" s="44"/>
      <c r="F358" s="44"/>
      <c r="G358" s="52"/>
      <c r="H358" s="44"/>
      <c r="I358" s="44"/>
      <c r="J358" s="45"/>
      <c r="K358" s="44"/>
      <c r="L358" s="46"/>
      <c r="M358" s="46"/>
      <c r="N358" s="44"/>
      <c r="O358" s="44"/>
      <c r="P358" s="44"/>
      <c r="Q358" s="44"/>
      <c r="R358" s="44"/>
      <c r="S358" s="45"/>
      <c r="T358" s="46"/>
      <c r="U358" s="13"/>
      <c r="V358" s="13"/>
      <c r="W358" s="90"/>
      <c r="X358" s="25"/>
      <c r="Y358" s="13"/>
      <c r="Z358" s="16"/>
      <c r="AA358" s="16"/>
      <c r="AB358" s="16"/>
      <c r="AC358" s="13"/>
      <c r="AD358" s="13"/>
      <c r="AE358" s="13"/>
      <c r="AF358" s="16"/>
      <c r="AG358" s="16"/>
      <c r="AH358" s="16"/>
      <c r="AI358" s="13"/>
      <c r="AJ358" s="13"/>
      <c r="AK358" s="13"/>
      <c r="AL358" s="13"/>
    </row>
    <row r="359" spans="1:38" x14ac:dyDescent="0.3">
      <c r="A359" s="13"/>
      <c r="B359" s="19"/>
      <c r="C359" s="43"/>
      <c r="D359" s="43"/>
      <c r="E359" s="44"/>
      <c r="F359" s="44"/>
      <c r="G359" s="52"/>
      <c r="H359" s="44"/>
      <c r="I359" s="44"/>
      <c r="J359" s="45"/>
      <c r="K359" s="44"/>
      <c r="L359" s="46"/>
      <c r="M359" s="46"/>
      <c r="N359" s="44"/>
      <c r="O359" s="44"/>
      <c r="P359" s="44"/>
      <c r="Q359" s="44"/>
      <c r="R359" s="44"/>
      <c r="S359" s="45"/>
      <c r="T359" s="46"/>
      <c r="U359" s="13"/>
      <c r="V359" s="13"/>
      <c r="W359" s="90"/>
      <c r="X359" s="25"/>
      <c r="Y359" s="13"/>
      <c r="Z359" s="16"/>
      <c r="AA359" s="16"/>
      <c r="AB359" s="16"/>
      <c r="AC359" s="13"/>
      <c r="AD359" s="13"/>
      <c r="AE359" s="13"/>
      <c r="AF359" s="16"/>
      <c r="AG359" s="16"/>
      <c r="AH359" s="16"/>
      <c r="AI359" s="13"/>
      <c r="AJ359" s="13"/>
      <c r="AK359" s="13"/>
      <c r="AL359" s="13"/>
    </row>
    <row r="360" spans="1:38" x14ac:dyDescent="0.3">
      <c r="A360" s="13"/>
      <c r="B360" s="19"/>
      <c r="C360" s="43"/>
      <c r="D360" s="43"/>
      <c r="E360" s="44"/>
      <c r="F360" s="44"/>
      <c r="G360" s="52"/>
      <c r="H360" s="44"/>
      <c r="I360" s="44"/>
      <c r="J360" s="45"/>
      <c r="K360" s="44"/>
      <c r="L360" s="46"/>
      <c r="M360" s="46"/>
      <c r="N360" s="44"/>
      <c r="O360" s="44"/>
      <c r="P360" s="44"/>
      <c r="Q360" s="44"/>
      <c r="R360" s="44"/>
      <c r="S360" s="45"/>
      <c r="T360" s="46"/>
      <c r="U360" s="13"/>
      <c r="V360" s="13"/>
      <c r="W360" s="90"/>
      <c r="X360" s="25"/>
      <c r="Y360" s="13"/>
      <c r="Z360" s="16"/>
      <c r="AA360" s="16"/>
      <c r="AB360" s="16"/>
      <c r="AC360" s="13"/>
      <c r="AD360" s="13"/>
      <c r="AE360" s="13"/>
      <c r="AF360" s="16"/>
      <c r="AG360" s="16"/>
      <c r="AH360" s="16"/>
      <c r="AI360" s="13"/>
      <c r="AJ360" s="13"/>
      <c r="AK360" s="13"/>
      <c r="AL360" s="13"/>
    </row>
    <row r="361" spans="1:38" x14ac:dyDescent="0.3">
      <c r="A361" s="13"/>
      <c r="B361" s="19"/>
      <c r="C361" s="43"/>
      <c r="D361" s="43"/>
      <c r="E361" s="44"/>
      <c r="F361" s="44"/>
      <c r="G361" s="52"/>
      <c r="H361" s="44"/>
      <c r="I361" s="44"/>
      <c r="J361" s="45"/>
      <c r="K361" s="44"/>
      <c r="L361" s="46"/>
      <c r="M361" s="46"/>
      <c r="N361" s="44"/>
      <c r="O361" s="44"/>
      <c r="P361" s="44"/>
      <c r="Q361" s="44"/>
      <c r="R361" s="44"/>
      <c r="S361" s="45"/>
      <c r="T361" s="46"/>
      <c r="U361" s="13"/>
      <c r="V361" s="13"/>
      <c r="W361" s="90"/>
      <c r="X361" s="25"/>
      <c r="Y361" s="13"/>
      <c r="Z361" s="16"/>
      <c r="AA361" s="16"/>
      <c r="AB361" s="16"/>
      <c r="AC361" s="13"/>
      <c r="AD361" s="13"/>
      <c r="AE361" s="13"/>
      <c r="AF361" s="16"/>
      <c r="AG361" s="16"/>
      <c r="AH361" s="16"/>
      <c r="AI361" s="13"/>
      <c r="AJ361" s="13"/>
      <c r="AK361" s="13"/>
      <c r="AL361" s="13"/>
    </row>
    <row r="362" spans="1:38" x14ac:dyDescent="0.3">
      <c r="A362" s="13"/>
      <c r="B362" s="19"/>
      <c r="C362" s="43"/>
      <c r="D362" s="43"/>
      <c r="E362" s="44"/>
      <c r="F362" s="44"/>
      <c r="G362" s="52"/>
      <c r="H362" s="44"/>
      <c r="I362" s="44"/>
      <c r="J362" s="45"/>
      <c r="K362" s="44"/>
      <c r="L362" s="46"/>
      <c r="M362" s="46"/>
      <c r="N362" s="44"/>
      <c r="O362" s="44"/>
      <c r="P362" s="44"/>
      <c r="Q362" s="44"/>
      <c r="R362" s="44"/>
      <c r="S362" s="45"/>
      <c r="T362" s="46"/>
      <c r="U362" s="13"/>
      <c r="V362" s="13"/>
      <c r="W362" s="90"/>
      <c r="X362" s="25"/>
      <c r="Y362" s="13"/>
      <c r="Z362" s="16"/>
      <c r="AA362" s="16"/>
      <c r="AB362" s="16"/>
      <c r="AC362" s="13"/>
      <c r="AD362" s="13"/>
      <c r="AE362" s="13"/>
      <c r="AF362" s="16"/>
      <c r="AG362" s="16"/>
      <c r="AH362" s="16"/>
      <c r="AI362" s="13"/>
      <c r="AJ362" s="13"/>
      <c r="AK362" s="13"/>
      <c r="AL362" s="13"/>
    </row>
    <row r="363" spans="1:38" x14ac:dyDescent="0.3">
      <c r="A363" s="13"/>
      <c r="B363" s="19"/>
      <c r="C363" s="43"/>
      <c r="D363" s="43"/>
      <c r="E363" s="44"/>
      <c r="F363" s="44"/>
      <c r="G363" s="52"/>
      <c r="H363" s="44"/>
      <c r="I363" s="44"/>
      <c r="J363" s="45"/>
      <c r="K363" s="44"/>
      <c r="L363" s="46"/>
      <c r="M363" s="46"/>
      <c r="N363" s="44"/>
      <c r="O363" s="44"/>
      <c r="P363" s="44"/>
      <c r="Q363" s="44"/>
      <c r="R363" s="44"/>
      <c r="S363" s="45"/>
      <c r="T363" s="46"/>
      <c r="U363" s="13"/>
      <c r="V363" s="13"/>
      <c r="W363" s="90"/>
      <c r="X363" s="25"/>
      <c r="Y363" s="13"/>
      <c r="Z363" s="16"/>
      <c r="AA363" s="16"/>
      <c r="AB363" s="16"/>
      <c r="AC363" s="13"/>
      <c r="AD363" s="13"/>
      <c r="AE363" s="13"/>
      <c r="AF363" s="16"/>
      <c r="AG363" s="16"/>
      <c r="AH363" s="16"/>
      <c r="AI363" s="13"/>
      <c r="AJ363" s="13"/>
      <c r="AK363" s="13"/>
      <c r="AL363" s="13"/>
    </row>
    <row r="364" spans="1:38" x14ac:dyDescent="0.3">
      <c r="A364" s="13"/>
      <c r="B364" s="19"/>
      <c r="C364" s="43"/>
      <c r="D364" s="43"/>
      <c r="E364" s="44"/>
      <c r="F364" s="44"/>
      <c r="G364" s="52"/>
      <c r="H364" s="44"/>
      <c r="I364" s="44"/>
      <c r="J364" s="45"/>
      <c r="K364" s="44"/>
      <c r="L364" s="46"/>
      <c r="M364" s="46"/>
      <c r="N364" s="44"/>
      <c r="O364" s="44"/>
      <c r="P364" s="44"/>
      <c r="Q364" s="44"/>
      <c r="R364" s="44"/>
      <c r="S364" s="45"/>
      <c r="T364" s="46"/>
      <c r="U364" s="13"/>
      <c r="V364" s="13"/>
      <c r="W364" s="90"/>
      <c r="X364" s="25"/>
      <c r="Y364" s="13"/>
      <c r="Z364" s="16"/>
      <c r="AA364" s="16"/>
      <c r="AB364" s="16"/>
      <c r="AC364" s="13"/>
      <c r="AD364" s="13"/>
      <c r="AE364" s="13"/>
      <c r="AF364" s="16"/>
      <c r="AG364" s="16"/>
      <c r="AH364" s="16"/>
      <c r="AI364" s="13"/>
      <c r="AJ364" s="13"/>
      <c r="AK364" s="13"/>
      <c r="AL364" s="13"/>
    </row>
    <row r="365" spans="1:38" x14ac:dyDescent="0.3">
      <c r="A365" s="13"/>
      <c r="B365" s="19"/>
      <c r="C365" s="43"/>
      <c r="D365" s="43"/>
      <c r="E365" s="44"/>
      <c r="F365" s="44"/>
      <c r="G365" s="52"/>
      <c r="H365" s="44"/>
      <c r="I365" s="44"/>
      <c r="J365" s="45"/>
      <c r="K365" s="44"/>
      <c r="L365" s="46"/>
      <c r="M365" s="46"/>
      <c r="N365" s="44"/>
      <c r="O365" s="44"/>
      <c r="P365" s="44"/>
      <c r="Q365" s="44"/>
      <c r="R365" s="44"/>
      <c r="S365" s="45"/>
      <c r="T365" s="46"/>
      <c r="U365" s="13"/>
      <c r="V365" s="13"/>
      <c r="W365" s="90"/>
      <c r="X365" s="25"/>
      <c r="Y365" s="13"/>
      <c r="Z365" s="16"/>
      <c r="AA365" s="16"/>
      <c r="AB365" s="16"/>
      <c r="AC365" s="13"/>
      <c r="AD365" s="13"/>
      <c r="AE365" s="13"/>
      <c r="AF365" s="16"/>
      <c r="AG365" s="16"/>
      <c r="AH365" s="16"/>
      <c r="AI365" s="13"/>
      <c r="AJ365" s="13"/>
      <c r="AK365" s="13"/>
      <c r="AL365" s="13"/>
    </row>
    <row r="366" spans="1:38" x14ac:dyDescent="0.3">
      <c r="A366" s="13"/>
      <c r="B366" s="19"/>
      <c r="C366" s="43"/>
      <c r="D366" s="43"/>
      <c r="E366" s="44"/>
      <c r="F366" s="44"/>
      <c r="G366" s="52"/>
      <c r="H366" s="44"/>
      <c r="I366" s="44"/>
      <c r="J366" s="45"/>
      <c r="K366" s="44"/>
      <c r="L366" s="46"/>
      <c r="M366" s="46"/>
      <c r="N366" s="44"/>
      <c r="O366" s="44"/>
      <c r="P366" s="44"/>
      <c r="Q366" s="44"/>
      <c r="R366" s="44"/>
      <c r="S366" s="45"/>
      <c r="T366" s="46"/>
      <c r="U366" s="13"/>
      <c r="V366" s="13"/>
      <c r="W366" s="90"/>
      <c r="X366" s="25"/>
      <c r="Y366" s="13"/>
      <c r="Z366" s="16"/>
      <c r="AA366" s="16"/>
      <c r="AB366" s="16"/>
      <c r="AC366" s="13"/>
      <c r="AD366" s="13"/>
      <c r="AE366" s="13"/>
      <c r="AF366" s="16"/>
      <c r="AG366" s="16"/>
      <c r="AH366" s="16"/>
      <c r="AI366" s="13"/>
      <c r="AJ366" s="13"/>
      <c r="AK366" s="13"/>
      <c r="AL366" s="13"/>
    </row>
    <row r="367" spans="1:38" x14ac:dyDescent="0.3">
      <c r="A367" s="13"/>
      <c r="B367" s="19"/>
      <c r="C367" s="43"/>
      <c r="D367" s="43"/>
      <c r="E367" s="44"/>
      <c r="F367" s="44"/>
      <c r="G367" s="52"/>
      <c r="H367" s="44"/>
      <c r="I367" s="44"/>
      <c r="J367" s="45"/>
      <c r="K367" s="44"/>
      <c r="L367" s="46"/>
      <c r="M367" s="46"/>
      <c r="N367" s="44"/>
      <c r="O367" s="44"/>
      <c r="P367" s="44"/>
      <c r="Q367" s="44"/>
      <c r="R367" s="44"/>
      <c r="S367" s="45"/>
      <c r="T367" s="46"/>
      <c r="U367" s="13"/>
      <c r="V367" s="13"/>
      <c r="W367" s="90"/>
      <c r="X367" s="25"/>
      <c r="Y367" s="13"/>
      <c r="Z367" s="16"/>
      <c r="AA367" s="16"/>
      <c r="AB367" s="16"/>
      <c r="AC367" s="13"/>
      <c r="AD367" s="13"/>
      <c r="AE367" s="13"/>
      <c r="AF367" s="16"/>
      <c r="AG367" s="16"/>
      <c r="AH367" s="16"/>
      <c r="AI367" s="13"/>
      <c r="AJ367" s="13"/>
      <c r="AK367" s="13"/>
      <c r="AL367" s="13"/>
    </row>
    <row r="368" spans="1:38" x14ac:dyDescent="0.3">
      <c r="A368" s="13"/>
      <c r="B368" s="19"/>
      <c r="C368" s="43"/>
      <c r="D368" s="43"/>
      <c r="E368" s="44"/>
      <c r="F368" s="44"/>
      <c r="G368" s="52"/>
      <c r="H368" s="44"/>
      <c r="I368" s="44"/>
      <c r="J368" s="45"/>
      <c r="K368" s="44"/>
      <c r="L368" s="46"/>
      <c r="M368" s="46"/>
      <c r="N368" s="44"/>
      <c r="O368" s="44"/>
      <c r="P368" s="44"/>
      <c r="Q368" s="44"/>
      <c r="R368" s="44"/>
      <c r="S368" s="45"/>
      <c r="T368" s="46"/>
      <c r="U368" s="13"/>
      <c r="V368" s="13"/>
      <c r="W368" s="90"/>
      <c r="X368" s="25"/>
      <c r="Y368" s="13"/>
      <c r="Z368" s="16"/>
      <c r="AA368" s="16"/>
      <c r="AB368" s="16"/>
      <c r="AC368" s="13"/>
      <c r="AD368" s="13"/>
      <c r="AE368" s="13"/>
      <c r="AF368" s="16"/>
      <c r="AG368" s="16"/>
      <c r="AH368" s="16"/>
      <c r="AI368" s="13"/>
      <c r="AJ368" s="13"/>
      <c r="AK368" s="13"/>
      <c r="AL368" s="13"/>
    </row>
    <row r="369" spans="1:38" x14ac:dyDescent="0.3">
      <c r="A369" s="13"/>
      <c r="B369" s="19"/>
      <c r="C369" s="43"/>
      <c r="D369" s="43"/>
      <c r="E369" s="44"/>
      <c r="F369" s="44"/>
      <c r="G369" s="52"/>
      <c r="H369" s="44"/>
      <c r="I369" s="44"/>
      <c r="J369" s="45"/>
      <c r="K369" s="44"/>
      <c r="L369" s="46"/>
      <c r="M369" s="46"/>
      <c r="N369" s="44"/>
      <c r="O369" s="44"/>
      <c r="P369" s="44"/>
      <c r="Q369" s="44"/>
      <c r="R369" s="44"/>
      <c r="S369" s="45"/>
      <c r="T369" s="46"/>
      <c r="U369" s="13"/>
      <c r="V369" s="13"/>
      <c r="W369" s="90"/>
      <c r="X369" s="25"/>
      <c r="Y369" s="13"/>
      <c r="Z369" s="16"/>
      <c r="AA369" s="16"/>
      <c r="AB369" s="16"/>
      <c r="AC369" s="13"/>
      <c r="AD369" s="13"/>
      <c r="AE369" s="13"/>
      <c r="AF369" s="16"/>
      <c r="AG369" s="16"/>
      <c r="AH369" s="16"/>
      <c r="AI369" s="13"/>
      <c r="AJ369" s="13"/>
      <c r="AK369" s="13"/>
      <c r="AL369" s="13"/>
    </row>
    <row r="370" spans="1:38" x14ac:dyDescent="0.3">
      <c r="A370" s="13"/>
      <c r="B370" s="19"/>
      <c r="C370" s="43"/>
      <c r="D370" s="43"/>
      <c r="E370" s="44"/>
      <c r="F370" s="44"/>
      <c r="G370" s="52"/>
      <c r="H370" s="44"/>
      <c r="I370" s="44"/>
      <c r="J370" s="45"/>
      <c r="K370" s="44"/>
      <c r="L370" s="46"/>
      <c r="M370" s="46"/>
      <c r="N370" s="44"/>
      <c r="O370" s="44"/>
      <c r="P370" s="44"/>
      <c r="Q370" s="44"/>
      <c r="R370" s="44"/>
      <c r="S370" s="45"/>
      <c r="T370" s="46"/>
      <c r="U370" s="13"/>
      <c r="V370" s="13"/>
      <c r="W370" s="90"/>
      <c r="X370" s="25"/>
      <c r="Y370" s="13"/>
      <c r="Z370" s="16"/>
      <c r="AA370" s="16"/>
      <c r="AB370" s="16"/>
      <c r="AC370" s="13"/>
      <c r="AD370" s="13"/>
      <c r="AE370" s="13"/>
      <c r="AF370" s="16"/>
      <c r="AG370" s="16"/>
      <c r="AH370" s="16"/>
      <c r="AI370" s="13"/>
      <c r="AJ370" s="13"/>
      <c r="AK370" s="13"/>
      <c r="AL370" s="13"/>
    </row>
    <row r="371" spans="1:38" x14ac:dyDescent="0.3">
      <c r="A371" s="13"/>
      <c r="B371" s="19"/>
      <c r="C371" s="43"/>
      <c r="D371" s="43"/>
      <c r="E371" s="44"/>
      <c r="F371" s="44"/>
      <c r="G371" s="52"/>
      <c r="H371" s="44"/>
      <c r="I371" s="44"/>
      <c r="J371" s="45"/>
      <c r="K371" s="44"/>
      <c r="L371" s="46"/>
      <c r="M371" s="46"/>
      <c r="N371" s="44"/>
      <c r="O371" s="44"/>
      <c r="P371" s="44"/>
      <c r="Q371" s="44"/>
      <c r="R371" s="44"/>
      <c r="S371" s="45"/>
      <c r="T371" s="46"/>
      <c r="U371" s="13"/>
      <c r="V371" s="13"/>
      <c r="W371" s="90"/>
      <c r="X371" s="25"/>
      <c r="Y371" s="13"/>
      <c r="Z371" s="16"/>
      <c r="AA371" s="16"/>
      <c r="AB371" s="16"/>
      <c r="AC371" s="13"/>
      <c r="AD371" s="13"/>
      <c r="AE371" s="13"/>
      <c r="AF371" s="16"/>
      <c r="AG371" s="16"/>
      <c r="AH371" s="16"/>
      <c r="AI371" s="13"/>
      <c r="AJ371" s="13"/>
      <c r="AK371" s="13"/>
      <c r="AL371" s="13"/>
    </row>
    <row r="372" spans="1:38" x14ac:dyDescent="0.3">
      <c r="A372" s="13"/>
      <c r="B372" s="19"/>
      <c r="C372" s="43"/>
      <c r="D372" s="43"/>
      <c r="E372" s="44"/>
      <c r="F372" s="44"/>
      <c r="G372" s="52"/>
      <c r="H372" s="44"/>
      <c r="I372" s="44"/>
      <c r="J372" s="45"/>
      <c r="K372" s="44"/>
      <c r="L372" s="46"/>
      <c r="M372" s="46"/>
      <c r="N372" s="44"/>
      <c r="O372" s="44"/>
      <c r="P372" s="44"/>
      <c r="Q372" s="44"/>
      <c r="R372" s="44"/>
      <c r="S372" s="45"/>
      <c r="T372" s="46"/>
      <c r="U372" s="13"/>
      <c r="V372" s="13"/>
      <c r="W372" s="90"/>
      <c r="X372" s="25"/>
      <c r="Y372" s="13"/>
      <c r="Z372" s="16"/>
      <c r="AA372" s="16"/>
      <c r="AB372" s="16"/>
      <c r="AC372" s="13"/>
      <c r="AD372" s="13"/>
      <c r="AE372" s="13"/>
      <c r="AF372" s="16"/>
      <c r="AG372" s="16"/>
      <c r="AH372" s="16"/>
      <c r="AI372" s="13"/>
      <c r="AJ372" s="13"/>
      <c r="AK372" s="13"/>
      <c r="AL372" s="13"/>
    </row>
    <row r="373" spans="1:38" x14ac:dyDescent="0.3">
      <c r="A373" s="13"/>
      <c r="B373" s="19"/>
      <c r="C373" s="43"/>
      <c r="D373" s="43"/>
      <c r="E373" s="44"/>
      <c r="F373" s="44"/>
      <c r="G373" s="52"/>
      <c r="H373" s="44"/>
      <c r="I373" s="44"/>
      <c r="J373" s="45"/>
      <c r="K373" s="44"/>
      <c r="L373" s="46"/>
      <c r="M373" s="46"/>
      <c r="N373" s="44"/>
      <c r="O373" s="44"/>
      <c r="P373" s="44"/>
      <c r="Q373" s="44"/>
      <c r="R373" s="44"/>
      <c r="S373" s="45"/>
      <c r="T373" s="46"/>
      <c r="U373" s="13"/>
      <c r="V373" s="13"/>
      <c r="W373" s="90"/>
      <c r="X373" s="25"/>
      <c r="Y373" s="13"/>
      <c r="Z373" s="16"/>
      <c r="AA373" s="16"/>
      <c r="AB373" s="16"/>
      <c r="AC373" s="13"/>
      <c r="AD373" s="13"/>
      <c r="AE373" s="13"/>
      <c r="AF373" s="16"/>
      <c r="AG373" s="16"/>
      <c r="AH373" s="16"/>
      <c r="AI373" s="13"/>
      <c r="AJ373" s="13"/>
      <c r="AK373" s="13"/>
      <c r="AL373" s="13"/>
    </row>
    <row r="374" spans="1:38" x14ac:dyDescent="0.3">
      <c r="A374" s="13"/>
      <c r="B374" s="19"/>
      <c r="C374" s="43"/>
      <c r="D374" s="43"/>
      <c r="E374" s="44"/>
      <c r="F374" s="44"/>
      <c r="G374" s="52"/>
      <c r="H374" s="44"/>
      <c r="I374" s="44"/>
      <c r="J374" s="45"/>
      <c r="K374" s="44"/>
      <c r="L374" s="46"/>
      <c r="M374" s="46"/>
      <c r="N374" s="44"/>
      <c r="O374" s="44"/>
      <c r="P374" s="44"/>
      <c r="Q374" s="44"/>
      <c r="R374" s="44"/>
      <c r="S374" s="45"/>
      <c r="T374" s="46"/>
      <c r="U374" s="13"/>
      <c r="V374" s="13"/>
      <c r="W374" s="90"/>
      <c r="X374" s="25"/>
      <c r="Y374" s="13"/>
      <c r="Z374" s="16"/>
      <c r="AA374" s="16"/>
      <c r="AB374" s="16"/>
      <c r="AC374" s="13"/>
      <c r="AD374" s="13"/>
      <c r="AE374" s="13"/>
      <c r="AF374" s="16"/>
      <c r="AG374" s="16"/>
      <c r="AH374" s="16"/>
      <c r="AI374" s="13"/>
      <c r="AJ374" s="13"/>
      <c r="AK374" s="13"/>
      <c r="AL374" s="13"/>
    </row>
    <row r="375" spans="1:38" x14ac:dyDescent="0.3">
      <c r="A375" s="13"/>
      <c r="B375" s="19"/>
      <c r="C375" s="43"/>
      <c r="D375" s="43"/>
      <c r="E375" s="44"/>
      <c r="F375" s="44"/>
      <c r="G375" s="52"/>
      <c r="H375" s="44"/>
      <c r="I375" s="44"/>
      <c r="J375" s="45"/>
      <c r="K375" s="44"/>
      <c r="L375" s="46"/>
      <c r="M375" s="46"/>
      <c r="N375" s="44"/>
      <c r="O375" s="44"/>
      <c r="P375" s="44"/>
      <c r="Q375" s="44"/>
      <c r="R375" s="44"/>
      <c r="S375" s="45"/>
      <c r="T375" s="46"/>
      <c r="U375" s="13"/>
      <c r="V375" s="13"/>
      <c r="W375" s="90"/>
      <c r="X375" s="25"/>
      <c r="Y375" s="13"/>
      <c r="Z375" s="16"/>
      <c r="AA375" s="16"/>
      <c r="AB375" s="16"/>
      <c r="AC375" s="13"/>
      <c r="AD375" s="13"/>
      <c r="AE375" s="13"/>
      <c r="AF375" s="16"/>
      <c r="AG375" s="16"/>
      <c r="AH375" s="16"/>
      <c r="AI375" s="13"/>
      <c r="AJ375" s="13"/>
      <c r="AK375" s="13"/>
      <c r="AL375" s="13"/>
    </row>
    <row r="376" spans="1:38" x14ac:dyDescent="0.3">
      <c r="A376" s="13"/>
      <c r="B376" s="19"/>
      <c r="C376" s="43"/>
      <c r="D376" s="43"/>
      <c r="E376" s="44"/>
      <c r="F376" s="44"/>
      <c r="G376" s="52"/>
      <c r="H376" s="44"/>
      <c r="I376" s="44"/>
      <c r="J376" s="45"/>
      <c r="K376" s="44"/>
      <c r="L376" s="46"/>
      <c r="M376" s="46"/>
      <c r="N376" s="44"/>
      <c r="O376" s="44"/>
      <c r="P376" s="44"/>
      <c r="Q376" s="44"/>
      <c r="R376" s="44"/>
      <c r="S376" s="45"/>
      <c r="T376" s="46"/>
      <c r="U376" s="13"/>
      <c r="V376" s="13"/>
      <c r="W376" s="90"/>
      <c r="X376" s="25"/>
      <c r="Y376" s="13"/>
      <c r="Z376" s="16"/>
      <c r="AA376" s="16"/>
      <c r="AB376" s="16"/>
      <c r="AC376" s="13"/>
      <c r="AD376" s="13"/>
      <c r="AE376" s="13"/>
      <c r="AF376" s="16"/>
      <c r="AG376" s="16"/>
      <c r="AH376" s="16"/>
      <c r="AI376" s="13"/>
      <c r="AJ376" s="13"/>
      <c r="AK376" s="13"/>
      <c r="AL376" s="13"/>
    </row>
    <row r="377" spans="1:38" x14ac:dyDescent="0.3">
      <c r="A377" s="13"/>
      <c r="B377" s="19"/>
      <c r="C377" s="43"/>
      <c r="D377" s="43"/>
      <c r="E377" s="44"/>
      <c r="F377" s="44"/>
      <c r="G377" s="52"/>
      <c r="H377" s="44"/>
      <c r="I377" s="44"/>
      <c r="J377" s="45"/>
      <c r="K377" s="44"/>
      <c r="L377" s="46"/>
      <c r="M377" s="46"/>
      <c r="N377" s="44"/>
      <c r="O377" s="44"/>
      <c r="P377" s="44"/>
      <c r="Q377" s="44"/>
      <c r="R377" s="44"/>
      <c r="S377" s="45"/>
      <c r="T377" s="46"/>
      <c r="U377" s="13"/>
      <c r="V377" s="13"/>
      <c r="W377" s="90"/>
      <c r="X377" s="25"/>
      <c r="Y377" s="13"/>
      <c r="Z377" s="16"/>
      <c r="AA377" s="16"/>
      <c r="AB377" s="16"/>
      <c r="AC377" s="13"/>
      <c r="AD377" s="13"/>
      <c r="AE377" s="13"/>
      <c r="AF377" s="16"/>
      <c r="AG377" s="16"/>
      <c r="AH377" s="16"/>
      <c r="AI377" s="13"/>
      <c r="AJ377" s="13"/>
      <c r="AK377" s="13"/>
      <c r="AL377" s="13"/>
    </row>
    <row r="378" spans="1:38" x14ac:dyDescent="0.3">
      <c r="A378" s="13"/>
      <c r="B378" s="19"/>
      <c r="C378" s="43"/>
      <c r="D378" s="43"/>
      <c r="E378" s="44"/>
      <c r="F378" s="44"/>
      <c r="G378" s="52"/>
      <c r="H378" s="44"/>
      <c r="I378" s="44"/>
      <c r="J378" s="45"/>
      <c r="K378" s="44"/>
      <c r="L378" s="46"/>
      <c r="M378" s="46"/>
      <c r="N378" s="44"/>
      <c r="O378" s="44"/>
      <c r="P378" s="44"/>
      <c r="Q378" s="44"/>
      <c r="R378" s="44"/>
      <c r="S378" s="45"/>
      <c r="T378" s="46"/>
      <c r="U378" s="13"/>
      <c r="V378" s="13"/>
      <c r="W378" s="90"/>
      <c r="X378" s="25"/>
      <c r="Y378" s="13"/>
      <c r="Z378" s="16"/>
      <c r="AA378" s="16"/>
      <c r="AB378" s="16"/>
      <c r="AC378" s="13"/>
      <c r="AD378" s="13"/>
      <c r="AE378" s="13"/>
      <c r="AF378" s="16"/>
      <c r="AG378" s="16"/>
      <c r="AH378" s="16"/>
      <c r="AI378" s="13"/>
      <c r="AJ378" s="13"/>
      <c r="AK378" s="13"/>
      <c r="AL378" s="13"/>
    </row>
    <row r="379" spans="1:38" x14ac:dyDescent="0.3">
      <c r="A379" s="13"/>
      <c r="B379" s="19"/>
      <c r="C379" s="43"/>
      <c r="D379" s="43"/>
      <c r="E379" s="44"/>
      <c r="F379" s="44"/>
      <c r="G379" s="52"/>
      <c r="H379" s="44"/>
      <c r="I379" s="44"/>
      <c r="J379" s="45"/>
      <c r="K379" s="44"/>
      <c r="L379" s="46"/>
      <c r="M379" s="46"/>
      <c r="N379" s="44"/>
      <c r="O379" s="44"/>
      <c r="P379" s="44"/>
      <c r="Q379" s="44"/>
      <c r="R379" s="44"/>
      <c r="S379" s="45"/>
      <c r="T379" s="46"/>
      <c r="U379" s="13"/>
      <c r="V379" s="13"/>
      <c r="W379" s="90"/>
      <c r="X379" s="25"/>
      <c r="Y379" s="13"/>
      <c r="Z379" s="16"/>
      <c r="AA379" s="16"/>
      <c r="AB379" s="16"/>
      <c r="AC379" s="13"/>
      <c r="AD379" s="13"/>
      <c r="AE379" s="13"/>
      <c r="AF379" s="16"/>
      <c r="AG379" s="16"/>
      <c r="AH379" s="16"/>
      <c r="AI379" s="13"/>
      <c r="AJ379" s="13"/>
      <c r="AK379" s="13"/>
      <c r="AL379" s="13"/>
    </row>
    <row r="380" spans="1:38" x14ac:dyDescent="0.3">
      <c r="A380" s="13"/>
      <c r="B380" s="19"/>
      <c r="C380" s="43"/>
      <c r="D380" s="43"/>
      <c r="E380" s="44"/>
      <c r="F380" s="44"/>
      <c r="G380" s="52"/>
      <c r="H380" s="44"/>
      <c r="I380" s="44"/>
      <c r="J380" s="45"/>
      <c r="K380" s="44"/>
      <c r="L380" s="46"/>
      <c r="M380" s="46"/>
      <c r="N380" s="44"/>
      <c r="O380" s="44"/>
      <c r="P380" s="44"/>
      <c r="Q380" s="44"/>
      <c r="R380" s="44"/>
      <c r="S380" s="45"/>
      <c r="T380" s="46"/>
      <c r="U380" s="13"/>
      <c r="V380" s="13"/>
      <c r="W380" s="90"/>
      <c r="X380" s="25"/>
      <c r="Y380" s="13"/>
      <c r="Z380" s="16"/>
      <c r="AA380" s="16"/>
      <c r="AB380" s="16"/>
      <c r="AC380" s="13"/>
      <c r="AD380" s="13"/>
      <c r="AE380" s="13"/>
      <c r="AF380" s="16"/>
      <c r="AG380" s="16"/>
      <c r="AH380" s="16"/>
      <c r="AI380" s="13"/>
      <c r="AJ380" s="13"/>
      <c r="AK380" s="13"/>
      <c r="AL380" s="13"/>
    </row>
    <row r="381" spans="1:38" x14ac:dyDescent="0.3">
      <c r="A381" s="13"/>
      <c r="B381" s="19"/>
      <c r="C381" s="43"/>
      <c r="D381" s="43"/>
      <c r="E381" s="44"/>
      <c r="F381" s="44"/>
      <c r="G381" s="52"/>
      <c r="H381" s="44"/>
      <c r="I381" s="44"/>
      <c r="J381" s="45"/>
      <c r="K381" s="44"/>
      <c r="L381" s="46"/>
      <c r="M381" s="46"/>
      <c r="N381" s="44"/>
      <c r="O381" s="44"/>
      <c r="P381" s="44"/>
      <c r="Q381" s="44"/>
      <c r="R381" s="44"/>
      <c r="S381" s="45"/>
      <c r="T381" s="46"/>
      <c r="U381" s="13"/>
      <c r="V381" s="13"/>
      <c r="W381" s="90"/>
      <c r="X381" s="25"/>
      <c r="Y381" s="13"/>
      <c r="Z381" s="16"/>
      <c r="AA381" s="16"/>
      <c r="AB381" s="16"/>
      <c r="AC381" s="13"/>
      <c r="AD381" s="13"/>
      <c r="AE381" s="13"/>
      <c r="AF381" s="16"/>
      <c r="AG381" s="16"/>
      <c r="AH381" s="16"/>
      <c r="AI381" s="13"/>
      <c r="AJ381" s="13"/>
      <c r="AK381" s="13"/>
      <c r="AL381" s="13"/>
    </row>
    <row r="382" spans="1:38" x14ac:dyDescent="0.3">
      <c r="A382" s="13"/>
      <c r="B382" s="19"/>
      <c r="C382" s="43"/>
      <c r="D382" s="43"/>
      <c r="E382" s="44"/>
      <c r="F382" s="44"/>
      <c r="G382" s="52"/>
      <c r="H382" s="44"/>
      <c r="I382" s="44"/>
      <c r="J382" s="45"/>
      <c r="K382" s="44"/>
      <c r="L382" s="46"/>
      <c r="M382" s="46"/>
      <c r="N382" s="44"/>
      <c r="O382" s="44"/>
      <c r="P382" s="44"/>
      <c r="Q382" s="44"/>
      <c r="R382" s="44"/>
      <c r="S382" s="45"/>
      <c r="T382" s="46"/>
      <c r="U382" s="13"/>
      <c r="V382" s="13"/>
      <c r="W382" s="90"/>
      <c r="X382" s="25"/>
      <c r="Y382" s="13"/>
      <c r="Z382" s="16"/>
      <c r="AA382" s="16"/>
      <c r="AB382" s="16"/>
      <c r="AC382" s="13"/>
      <c r="AD382" s="13"/>
      <c r="AE382" s="13"/>
      <c r="AF382" s="16"/>
      <c r="AG382" s="16"/>
      <c r="AH382" s="16"/>
      <c r="AI382" s="13"/>
      <c r="AJ382" s="13"/>
      <c r="AK382" s="13"/>
      <c r="AL382" s="13"/>
    </row>
    <row r="383" spans="1:38" x14ac:dyDescent="0.3">
      <c r="A383" s="13"/>
      <c r="B383" s="19"/>
      <c r="C383" s="43"/>
      <c r="D383" s="43"/>
      <c r="E383" s="44"/>
      <c r="F383" s="44"/>
      <c r="G383" s="52"/>
      <c r="H383" s="44"/>
      <c r="I383" s="44"/>
      <c r="J383" s="45"/>
      <c r="K383" s="44"/>
      <c r="L383" s="46"/>
      <c r="M383" s="46"/>
      <c r="N383" s="44"/>
      <c r="O383" s="44"/>
      <c r="P383" s="44"/>
      <c r="Q383" s="44"/>
      <c r="R383" s="44"/>
      <c r="S383" s="45"/>
      <c r="T383" s="46"/>
      <c r="U383" s="13"/>
      <c r="V383" s="13"/>
      <c r="W383" s="90"/>
      <c r="X383" s="25"/>
      <c r="Y383" s="13"/>
      <c r="Z383" s="16"/>
      <c r="AA383" s="16"/>
      <c r="AB383" s="16"/>
      <c r="AC383" s="13"/>
      <c r="AD383" s="13"/>
      <c r="AE383" s="13"/>
      <c r="AF383" s="16"/>
      <c r="AG383" s="16"/>
      <c r="AH383" s="16"/>
      <c r="AI383" s="13"/>
      <c r="AJ383" s="13"/>
      <c r="AK383" s="13"/>
      <c r="AL383" s="13"/>
    </row>
    <row r="384" spans="1:38" x14ac:dyDescent="0.3">
      <c r="A384" s="13"/>
      <c r="B384" s="19"/>
      <c r="C384" s="43"/>
      <c r="D384" s="43"/>
      <c r="E384" s="44"/>
      <c r="F384" s="44"/>
      <c r="G384" s="52"/>
      <c r="H384" s="44"/>
      <c r="I384" s="44"/>
      <c r="J384" s="45"/>
      <c r="K384" s="44"/>
      <c r="L384" s="46"/>
      <c r="M384" s="46"/>
      <c r="N384" s="44"/>
      <c r="O384" s="44"/>
      <c r="P384" s="44"/>
      <c r="Q384" s="44"/>
      <c r="R384" s="44"/>
      <c r="S384" s="45"/>
      <c r="T384" s="46"/>
      <c r="U384" s="13"/>
      <c r="V384" s="13"/>
      <c r="W384" s="90"/>
      <c r="X384" s="25"/>
      <c r="Y384" s="13"/>
      <c r="Z384" s="16"/>
      <c r="AA384" s="16"/>
      <c r="AB384" s="16"/>
      <c r="AC384" s="13"/>
      <c r="AD384" s="13"/>
      <c r="AE384" s="13"/>
      <c r="AF384" s="16"/>
      <c r="AG384" s="16"/>
      <c r="AH384" s="16"/>
      <c r="AI384" s="13"/>
      <c r="AJ384" s="13"/>
      <c r="AK384" s="13"/>
      <c r="AL384" s="13"/>
    </row>
    <row r="385" spans="1:38" x14ac:dyDescent="0.3">
      <c r="A385" s="13"/>
      <c r="B385" s="19"/>
      <c r="C385" s="43"/>
      <c r="D385" s="43"/>
      <c r="E385" s="44"/>
      <c r="F385" s="44"/>
      <c r="G385" s="52"/>
      <c r="H385" s="44"/>
      <c r="I385" s="44"/>
      <c r="J385" s="45"/>
      <c r="K385" s="44"/>
      <c r="L385" s="46"/>
      <c r="M385" s="46"/>
      <c r="N385" s="44"/>
      <c r="O385" s="44"/>
      <c r="P385" s="44"/>
      <c r="Q385" s="44"/>
      <c r="R385" s="44"/>
      <c r="S385" s="45"/>
      <c r="T385" s="46"/>
      <c r="U385" s="13"/>
      <c r="V385" s="13"/>
      <c r="W385" s="90"/>
      <c r="X385" s="25"/>
      <c r="Y385" s="13"/>
      <c r="Z385" s="16"/>
      <c r="AA385" s="16"/>
      <c r="AB385" s="16"/>
      <c r="AC385" s="13"/>
      <c r="AD385" s="13"/>
      <c r="AE385" s="13"/>
      <c r="AF385" s="16"/>
      <c r="AG385" s="16"/>
      <c r="AH385" s="16"/>
      <c r="AI385" s="13"/>
      <c r="AJ385" s="13"/>
      <c r="AK385" s="13"/>
      <c r="AL385" s="13"/>
    </row>
    <row r="386" spans="1:38" x14ac:dyDescent="0.3">
      <c r="A386" s="13"/>
      <c r="B386" s="19"/>
      <c r="C386" s="43"/>
      <c r="D386" s="43"/>
      <c r="E386" s="44"/>
      <c r="F386" s="44"/>
      <c r="G386" s="52"/>
      <c r="H386" s="44"/>
      <c r="I386" s="44"/>
      <c r="J386" s="45"/>
      <c r="K386" s="44"/>
      <c r="L386" s="46"/>
      <c r="M386" s="46"/>
      <c r="N386" s="44"/>
      <c r="O386" s="44"/>
      <c r="P386" s="44"/>
      <c r="Q386" s="44"/>
      <c r="R386" s="44"/>
      <c r="S386" s="45"/>
      <c r="T386" s="46"/>
      <c r="U386" s="13"/>
      <c r="V386" s="13"/>
      <c r="W386" s="90"/>
      <c r="X386" s="25"/>
      <c r="Y386" s="13"/>
      <c r="Z386" s="16"/>
      <c r="AA386" s="16"/>
      <c r="AB386" s="16"/>
      <c r="AC386" s="13"/>
      <c r="AD386" s="13"/>
      <c r="AE386" s="13"/>
      <c r="AF386" s="16"/>
      <c r="AG386" s="16"/>
      <c r="AH386" s="16"/>
      <c r="AI386" s="13"/>
      <c r="AJ386" s="13"/>
      <c r="AK386" s="13"/>
      <c r="AL386" s="13"/>
    </row>
    <row r="387" spans="1:38" x14ac:dyDescent="0.3">
      <c r="A387" s="13"/>
      <c r="B387" s="19"/>
      <c r="C387" s="43"/>
      <c r="D387" s="43"/>
      <c r="E387" s="44"/>
      <c r="F387" s="44"/>
      <c r="G387" s="52"/>
      <c r="H387" s="44"/>
      <c r="I387" s="44"/>
      <c r="J387" s="45"/>
      <c r="K387" s="44"/>
      <c r="L387" s="46"/>
      <c r="M387" s="46"/>
      <c r="N387" s="44"/>
      <c r="O387" s="44"/>
      <c r="P387" s="44"/>
      <c r="Q387" s="44"/>
      <c r="R387" s="44"/>
      <c r="S387" s="45"/>
      <c r="T387" s="46"/>
      <c r="U387" s="13"/>
      <c r="V387" s="13"/>
      <c r="W387" s="90"/>
      <c r="X387" s="25"/>
      <c r="Y387" s="13"/>
      <c r="Z387" s="16"/>
      <c r="AA387" s="16"/>
      <c r="AB387" s="16"/>
      <c r="AC387" s="13"/>
      <c r="AD387" s="13"/>
      <c r="AE387" s="13"/>
      <c r="AF387" s="16"/>
      <c r="AG387" s="16"/>
      <c r="AH387" s="16"/>
      <c r="AI387" s="13"/>
      <c r="AJ387" s="13"/>
      <c r="AK387" s="13"/>
      <c r="AL387" s="13"/>
    </row>
    <row r="388" spans="1:38" x14ac:dyDescent="0.3">
      <c r="A388" s="13"/>
      <c r="B388" s="19"/>
      <c r="C388" s="43"/>
      <c r="D388" s="43"/>
      <c r="E388" s="44"/>
      <c r="F388" s="44"/>
      <c r="G388" s="52"/>
      <c r="H388" s="44"/>
      <c r="I388" s="44"/>
      <c r="J388" s="45"/>
      <c r="K388" s="44"/>
      <c r="L388" s="46"/>
      <c r="M388" s="46"/>
      <c r="N388" s="44"/>
      <c r="O388" s="44"/>
      <c r="P388" s="44"/>
      <c r="Q388" s="44"/>
      <c r="R388" s="44"/>
      <c r="S388" s="45"/>
      <c r="T388" s="46"/>
      <c r="U388" s="13"/>
      <c r="V388" s="13"/>
      <c r="W388" s="90"/>
      <c r="X388" s="25"/>
      <c r="Y388" s="13"/>
      <c r="Z388" s="16"/>
      <c r="AA388" s="16"/>
      <c r="AB388" s="16"/>
      <c r="AC388" s="13"/>
      <c r="AD388" s="13"/>
      <c r="AE388" s="13"/>
      <c r="AF388" s="16"/>
      <c r="AG388" s="16"/>
      <c r="AH388" s="16"/>
      <c r="AI388" s="13"/>
      <c r="AJ388" s="13"/>
      <c r="AK388" s="13"/>
      <c r="AL388" s="13"/>
    </row>
    <row r="389" spans="1:38" x14ac:dyDescent="0.3">
      <c r="A389" s="13"/>
      <c r="B389" s="19"/>
      <c r="C389" s="43"/>
      <c r="D389" s="43"/>
      <c r="E389" s="44"/>
      <c r="F389" s="44"/>
      <c r="G389" s="52"/>
      <c r="H389" s="44"/>
      <c r="I389" s="44"/>
      <c r="J389" s="45"/>
      <c r="K389" s="44"/>
      <c r="L389" s="46"/>
      <c r="M389" s="46"/>
      <c r="N389" s="44"/>
      <c r="O389" s="44"/>
      <c r="P389" s="44"/>
      <c r="Q389" s="44"/>
      <c r="R389" s="44"/>
      <c r="S389" s="45"/>
      <c r="T389" s="46"/>
      <c r="U389" s="13"/>
      <c r="V389" s="13"/>
      <c r="W389" s="90"/>
      <c r="X389" s="25"/>
      <c r="Y389" s="13"/>
      <c r="Z389" s="16"/>
      <c r="AA389" s="16"/>
      <c r="AB389" s="16"/>
      <c r="AC389" s="13"/>
      <c r="AD389" s="13"/>
      <c r="AE389" s="13"/>
      <c r="AF389" s="16"/>
      <c r="AG389" s="16"/>
      <c r="AH389" s="16"/>
      <c r="AI389" s="13"/>
      <c r="AJ389" s="13"/>
      <c r="AK389" s="13"/>
      <c r="AL389" s="13"/>
    </row>
    <row r="390" spans="1:38" x14ac:dyDescent="0.3">
      <c r="A390" s="13"/>
      <c r="B390" s="19"/>
      <c r="C390" s="43"/>
      <c r="D390" s="43"/>
      <c r="E390" s="44"/>
      <c r="F390" s="44"/>
      <c r="G390" s="52"/>
      <c r="H390" s="44"/>
      <c r="I390" s="44"/>
      <c r="J390" s="45"/>
      <c r="K390" s="44"/>
      <c r="L390" s="46"/>
      <c r="M390" s="46"/>
      <c r="N390" s="44"/>
      <c r="O390" s="44"/>
      <c r="P390" s="44"/>
      <c r="Q390" s="44"/>
      <c r="R390" s="44"/>
      <c r="S390" s="45"/>
      <c r="T390" s="46"/>
      <c r="U390" s="13"/>
      <c r="V390" s="13"/>
      <c r="W390" s="90"/>
      <c r="X390" s="25"/>
      <c r="Y390" s="13"/>
      <c r="Z390" s="16"/>
      <c r="AA390" s="16"/>
      <c r="AB390" s="16"/>
      <c r="AC390" s="13"/>
      <c r="AD390" s="13"/>
      <c r="AE390" s="13"/>
      <c r="AF390" s="16"/>
      <c r="AG390" s="16"/>
      <c r="AH390" s="16"/>
      <c r="AI390" s="13"/>
      <c r="AJ390" s="13"/>
      <c r="AK390" s="13"/>
      <c r="AL390" s="13"/>
    </row>
    <row r="391" spans="1:38" x14ac:dyDescent="0.3">
      <c r="A391" s="13"/>
      <c r="B391" s="19"/>
      <c r="C391" s="43"/>
      <c r="D391" s="43"/>
      <c r="E391" s="44"/>
      <c r="F391" s="44"/>
      <c r="G391" s="52"/>
      <c r="H391" s="44"/>
      <c r="I391" s="44"/>
      <c r="J391" s="45"/>
      <c r="K391" s="44"/>
      <c r="L391" s="46"/>
      <c r="M391" s="46"/>
      <c r="N391" s="44"/>
      <c r="O391" s="44"/>
      <c r="P391" s="44"/>
      <c r="Q391" s="44"/>
      <c r="R391" s="44"/>
      <c r="S391" s="45"/>
      <c r="T391" s="46"/>
      <c r="U391" s="13"/>
      <c r="V391" s="13"/>
      <c r="W391" s="90"/>
      <c r="X391" s="25"/>
      <c r="Y391" s="13"/>
      <c r="Z391" s="16"/>
      <c r="AA391" s="16"/>
      <c r="AB391" s="16"/>
      <c r="AC391" s="13"/>
      <c r="AD391" s="13"/>
      <c r="AE391" s="13"/>
      <c r="AF391" s="16"/>
      <c r="AG391" s="16"/>
      <c r="AH391" s="16"/>
      <c r="AI391" s="13"/>
      <c r="AJ391" s="13"/>
      <c r="AK391" s="13"/>
      <c r="AL391" s="13"/>
    </row>
    <row r="392" spans="1:38" x14ac:dyDescent="0.3">
      <c r="A392" s="13"/>
      <c r="B392" s="19"/>
      <c r="C392" s="43"/>
      <c r="D392" s="43"/>
      <c r="E392" s="44"/>
      <c r="F392" s="44"/>
      <c r="G392" s="52"/>
      <c r="H392" s="44"/>
      <c r="I392" s="44"/>
      <c r="J392" s="45"/>
      <c r="K392" s="44"/>
      <c r="L392" s="46"/>
      <c r="M392" s="46"/>
      <c r="N392" s="44"/>
      <c r="O392" s="44"/>
      <c r="P392" s="44"/>
      <c r="Q392" s="44"/>
      <c r="R392" s="44"/>
      <c r="S392" s="45"/>
      <c r="T392" s="46"/>
      <c r="U392" s="13"/>
      <c r="V392" s="13"/>
      <c r="W392" s="90"/>
      <c r="X392" s="25"/>
      <c r="Y392" s="13"/>
      <c r="Z392" s="16"/>
      <c r="AA392" s="16"/>
      <c r="AB392" s="16"/>
      <c r="AC392" s="13"/>
      <c r="AD392" s="13"/>
      <c r="AE392" s="13"/>
      <c r="AF392" s="16"/>
      <c r="AG392" s="16"/>
      <c r="AH392" s="16"/>
      <c r="AI392" s="13"/>
      <c r="AJ392" s="13"/>
      <c r="AK392" s="13"/>
      <c r="AL392" s="13"/>
    </row>
    <row r="393" spans="1:38" x14ac:dyDescent="0.3">
      <c r="A393" s="13"/>
      <c r="B393" s="19"/>
      <c r="C393" s="43"/>
      <c r="D393" s="43"/>
      <c r="E393" s="44"/>
      <c r="F393" s="44"/>
      <c r="G393" s="52"/>
      <c r="H393" s="44"/>
      <c r="I393" s="44"/>
      <c r="J393" s="45"/>
      <c r="K393" s="44"/>
      <c r="L393" s="46"/>
      <c r="M393" s="46"/>
      <c r="N393" s="44"/>
      <c r="O393" s="44"/>
      <c r="P393" s="44"/>
      <c r="Q393" s="44"/>
      <c r="R393" s="44"/>
      <c r="S393" s="45"/>
      <c r="T393" s="46"/>
      <c r="U393" s="13"/>
      <c r="V393" s="13"/>
      <c r="W393" s="90"/>
      <c r="X393" s="25"/>
      <c r="Y393" s="13"/>
      <c r="Z393" s="16"/>
      <c r="AA393" s="16"/>
      <c r="AB393" s="16"/>
      <c r="AC393" s="13"/>
      <c r="AD393" s="13"/>
      <c r="AE393" s="13"/>
      <c r="AF393" s="16"/>
      <c r="AG393" s="16"/>
      <c r="AH393" s="16"/>
      <c r="AI393" s="13"/>
      <c r="AJ393" s="13"/>
      <c r="AK393" s="13"/>
      <c r="AL393" s="13"/>
    </row>
    <row r="394" spans="1:38" x14ac:dyDescent="0.3">
      <c r="A394" s="13"/>
      <c r="B394" s="19"/>
      <c r="C394" s="43"/>
      <c r="D394" s="43"/>
      <c r="E394" s="44"/>
      <c r="F394" s="44"/>
      <c r="G394" s="52"/>
      <c r="H394" s="44"/>
      <c r="I394" s="44"/>
      <c r="J394" s="45"/>
      <c r="K394" s="44"/>
      <c r="L394" s="46"/>
      <c r="M394" s="46"/>
      <c r="N394" s="44"/>
      <c r="O394" s="44"/>
      <c r="P394" s="44"/>
      <c r="Q394" s="44"/>
      <c r="R394" s="44"/>
      <c r="S394" s="45"/>
      <c r="T394" s="46"/>
      <c r="U394" s="13"/>
      <c r="V394" s="13"/>
      <c r="W394" s="90"/>
      <c r="X394" s="25"/>
      <c r="Y394" s="13"/>
      <c r="Z394" s="16"/>
      <c r="AA394" s="16"/>
      <c r="AB394" s="16"/>
      <c r="AC394" s="13"/>
      <c r="AD394" s="13"/>
      <c r="AE394" s="13"/>
      <c r="AF394" s="16"/>
      <c r="AG394" s="16"/>
      <c r="AH394" s="16"/>
      <c r="AI394" s="13"/>
      <c r="AJ394" s="13"/>
      <c r="AK394" s="13"/>
      <c r="AL394" s="13"/>
    </row>
    <row r="395" spans="1:38" x14ac:dyDescent="0.3">
      <c r="A395" s="13"/>
      <c r="B395" s="19"/>
      <c r="C395" s="43"/>
      <c r="D395" s="43"/>
      <c r="E395" s="44"/>
      <c r="F395" s="44"/>
      <c r="G395" s="52"/>
      <c r="H395" s="44"/>
      <c r="I395" s="44"/>
      <c r="J395" s="45"/>
      <c r="K395" s="44"/>
      <c r="L395" s="46"/>
      <c r="M395" s="46"/>
      <c r="N395" s="44"/>
      <c r="O395" s="44"/>
      <c r="P395" s="44"/>
      <c r="Q395" s="44"/>
      <c r="R395" s="44"/>
      <c r="S395" s="45"/>
      <c r="T395" s="46"/>
      <c r="U395" s="13"/>
      <c r="V395" s="13"/>
      <c r="W395" s="90"/>
      <c r="X395" s="25"/>
      <c r="Y395" s="13"/>
      <c r="Z395" s="16"/>
      <c r="AA395" s="16"/>
      <c r="AB395" s="16"/>
      <c r="AC395" s="13"/>
      <c r="AD395" s="13"/>
      <c r="AE395" s="13"/>
      <c r="AF395" s="16"/>
      <c r="AG395" s="16"/>
      <c r="AH395" s="16"/>
      <c r="AI395" s="13"/>
      <c r="AJ395" s="13"/>
      <c r="AK395" s="13"/>
      <c r="AL395" s="13"/>
    </row>
    <row r="396" spans="1:38" x14ac:dyDescent="0.3">
      <c r="A396" s="13"/>
      <c r="B396" s="19"/>
      <c r="C396" s="43"/>
      <c r="D396" s="43"/>
      <c r="E396" s="44"/>
      <c r="F396" s="44"/>
      <c r="G396" s="52"/>
      <c r="H396" s="44"/>
      <c r="I396" s="44"/>
      <c r="J396" s="45"/>
      <c r="K396" s="44"/>
      <c r="L396" s="46"/>
      <c r="M396" s="46"/>
      <c r="N396" s="44"/>
      <c r="O396" s="44"/>
      <c r="P396" s="44"/>
      <c r="Q396" s="44"/>
      <c r="R396" s="44"/>
      <c r="S396" s="45"/>
      <c r="T396" s="46"/>
      <c r="U396" s="13"/>
      <c r="V396" s="13"/>
      <c r="W396" s="90"/>
      <c r="X396" s="25"/>
      <c r="Y396" s="13"/>
      <c r="Z396" s="16"/>
      <c r="AA396" s="16"/>
      <c r="AB396" s="16"/>
      <c r="AC396" s="13"/>
      <c r="AD396" s="13"/>
      <c r="AE396" s="13"/>
      <c r="AF396" s="16"/>
      <c r="AG396" s="16"/>
      <c r="AH396" s="16"/>
      <c r="AI396" s="13"/>
      <c r="AJ396" s="13"/>
      <c r="AK396" s="13"/>
      <c r="AL396" s="13"/>
    </row>
    <row r="397" spans="1:38" x14ac:dyDescent="0.3">
      <c r="A397" s="13"/>
      <c r="B397" s="19"/>
      <c r="C397" s="43"/>
      <c r="D397" s="43"/>
      <c r="E397" s="44"/>
      <c r="F397" s="44"/>
      <c r="G397" s="52"/>
      <c r="H397" s="44"/>
      <c r="I397" s="44"/>
      <c r="J397" s="45"/>
      <c r="K397" s="44"/>
      <c r="L397" s="46"/>
      <c r="M397" s="46"/>
      <c r="N397" s="44"/>
      <c r="O397" s="44"/>
      <c r="P397" s="44"/>
      <c r="Q397" s="44"/>
      <c r="R397" s="44"/>
      <c r="S397" s="45"/>
      <c r="T397" s="46"/>
      <c r="U397" s="13"/>
      <c r="V397" s="13"/>
      <c r="W397" s="90"/>
      <c r="X397" s="25"/>
      <c r="Y397" s="13"/>
      <c r="Z397" s="16"/>
      <c r="AA397" s="16"/>
      <c r="AB397" s="16"/>
      <c r="AC397" s="13"/>
      <c r="AD397" s="13"/>
      <c r="AE397" s="13"/>
      <c r="AF397" s="16"/>
      <c r="AG397" s="16"/>
      <c r="AH397" s="16"/>
      <c r="AI397" s="13"/>
      <c r="AJ397" s="13"/>
      <c r="AK397" s="13"/>
      <c r="AL397" s="13"/>
    </row>
    <row r="398" spans="1:38" x14ac:dyDescent="0.3">
      <c r="A398" s="13"/>
      <c r="B398" s="19"/>
      <c r="C398" s="43"/>
      <c r="D398" s="43"/>
      <c r="E398" s="44"/>
      <c r="F398" s="44"/>
      <c r="G398" s="52"/>
      <c r="H398" s="44"/>
      <c r="I398" s="44"/>
      <c r="J398" s="45"/>
      <c r="K398" s="44"/>
      <c r="L398" s="46"/>
      <c r="M398" s="46"/>
      <c r="N398" s="44"/>
      <c r="O398" s="44"/>
      <c r="P398" s="44"/>
      <c r="Q398" s="44"/>
      <c r="R398" s="44"/>
      <c r="S398" s="45"/>
      <c r="T398" s="46"/>
      <c r="U398" s="13"/>
      <c r="V398" s="13"/>
      <c r="W398" s="90"/>
      <c r="X398" s="25"/>
      <c r="Y398" s="13"/>
      <c r="Z398" s="16"/>
      <c r="AA398" s="16"/>
      <c r="AB398" s="16"/>
      <c r="AC398" s="13"/>
      <c r="AD398" s="13"/>
      <c r="AE398" s="13"/>
      <c r="AF398" s="16"/>
      <c r="AG398" s="16"/>
      <c r="AH398" s="16"/>
      <c r="AI398" s="13"/>
      <c r="AJ398" s="13"/>
      <c r="AK398" s="13"/>
      <c r="AL398" s="13"/>
    </row>
    <row r="399" spans="1:38" x14ac:dyDescent="0.3">
      <c r="A399" s="13"/>
      <c r="B399" s="19"/>
      <c r="C399" s="43"/>
      <c r="D399" s="43"/>
      <c r="E399" s="44"/>
      <c r="F399" s="44"/>
      <c r="G399" s="52"/>
      <c r="H399" s="44"/>
      <c r="I399" s="44"/>
      <c r="J399" s="45"/>
      <c r="K399" s="44"/>
      <c r="L399" s="46"/>
      <c r="M399" s="46"/>
      <c r="N399" s="44"/>
      <c r="O399" s="44"/>
      <c r="P399" s="44"/>
      <c r="Q399" s="44"/>
      <c r="R399" s="44"/>
      <c r="S399" s="45"/>
      <c r="T399" s="46"/>
      <c r="U399" s="13"/>
      <c r="V399" s="13"/>
      <c r="W399" s="90"/>
      <c r="X399" s="25"/>
      <c r="Y399" s="13"/>
      <c r="Z399" s="16"/>
      <c r="AA399" s="16"/>
      <c r="AB399" s="16"/>
      <c r="AC399" s="13"/>
      <c r="AD399" s="13"/>
      <c r="AE399" s="13"/>
      <c r="AF399" s="16"/>
      <c r="AG399" s="16"/>
      <c r="AH399" s="16"/>
      <c r="AI399" s="13"/>
      <c r="AJ399" s="13"/>
      <c r="AK399" s="13"/>
      <c r="AL399" s="13"/>
    </row>
    <row r="400" spans="1:38" x14ac:dyDescent="0.3">
      <c r="A400" s="13"/>
      <c r="B400" s="19"/>
      <c r="C400" s="43"/>
      <c r="D400" s="43"/>
      <c r="E400" s="44"/>
      <c r="F400" s="44"/>
      <c r="G400" s="52"/>
      <c r="H400" s="44"/>
      <c r="I400" s="44"/>
      <c r="J400" s="45"/>
      <c r="K400" s="44"/>
      <c r="L400" s="46"/>
      <c r="M400" s="46"/>
      <c r="N400" s="44"/>
      <c r="O400" s="44"/>
      <c r="P400" s="44"/>
      <c r="Q400" s="44"/>
      <c r="R400" s="44"/>
      <c r="S400" s="45"/>
      <c r="T400" s="46"/>
      <c r="U400" s="13"/>
      <c r="V400" s="13"/>
      <c r="W400" s="90"/>
      <c r="X400" s="25"/>
      <c r="Y400" s="13"/>
      <c r="Z400" s="16"/>
      <c r="AA400" s="16"/>
      <c r="AB400" s="16"/>
      <c r="AC400" s="13"/>
      <c r="AD400" s="13"/>
      <c r="AE400" s="13"/>
      <c r="AF400" s="16"/>
      <c r="AG400" s="16"/>
      <c r="AH400" s="16"/>
      <c r="AI400" s="13"/>
      <c r="AJ400" s="13"/>
      <c r="AK400" s="13"/>
      <c r="AL400" s="13"/>
    </row>
    <row r="401" spans="1:38" x14ac:dyDescent="0.3">
      <c r="A401" s="13"/>
      <c r="B401" s="19"/>
      <c r="C401" s="43"/>
      <c r="D401" s="43"/>
      <c r="E401" s="44"/>
      <c r="F401" s="44"/>
      <c r="G401" s="52"/>
      <c r="H401" s="44"/>
      <c r="I401" s="44"/>
      <c r="J401" s="45"/>
      <c r="K401" s="44"/>
      <c r="L401" s="46"/>
      <c r="M401" s="46"/>
      <c r="N401" s="44"/>
      <c r="O401" s="44"/>
      <c r="P401" s="44"/>
      <c r="Q401" s="44"/>
      <c r="R401" s="44"/>
      <c r="S401" s="45"/>
      <c r="T401" s="46"/>
      <c r="U401" s="13"/>
      <c r="V401" s="13"/>
      <c r="W401" s="90"/>
      <c r="X401" s="25"/>
      <c r="Y401" s="13"/>
      <c r="Z401" s="16"/>
      <c r="AA401" s="16"/>
      <c r="AB401" s="16"/>
      <c r="AC401" s="13"/>
      <c r="AD401" s="13"/>
      <c r="AE401" s="13"/>
      <c r="AF401" s="16"/>
      <c r="AG401" s="16"/>
      <c r="AH401" s="16"/>
      <c r="AI401" s="13"/>
      <c r="AJ401" s="13"/>
      <c r="AK401" s="13"/>
      <c r="AL401" s="13"/>
    </row>
    <row r="402" spans="1:38" x14ac:dyDescent="0.3">
      <c r="A402" s="13"/>
      <c r="B402" s="19"/>
      <c r="C402" s="43"/>
      <c r="D402" s="43"/>
      <c r="E402" s="44"/>
      <c r="F402" s="44"/>
      <c r="G402" s="52"/>
      <c r="H402" s="44"/>
      <c r="I402" s="44"/>
      <c r="J402" s="45"/>
      <c r="K402" s="44"/>
      <c r="L402" s="46"/>
      <c r="M402" s="46"/>
      <c r="N402" s="44"/>
      <c r="O402" s="44"/>
      <c r="P402" s="44"/>
      <c r="Q402" s="44"/>
      <c r="R402" s="44"/>
      <c r="S402" s="45"/>
      <c r="T402" s="46"/>
      <c r="U402" s="13"/>
      <c r="V402" s="13"/>
      <c r="W402" s="90"/>
      <c r="X402" s="25"/>
      <c r="Y402" s="13"/>
      <c r="Z402" s="16"/>
      <c r="AA402" s="16"/>
      <c r="AB402" s="16"/>
      <c r="AC402" s="13"/>
      <c r="AD402" s="13"/>
      <c r="AE402" s="13"/>
      <c r="AF402" s="16"/>
      <c r="AG402" s="16"/>
      <c r="AH402" s="16"/>
      <c r="AI402" s="13"/>
      <c r="AJ402" s="13"/>
      <c r="AK402" s="13"/>
      <c r="AL402" s="13"/>
    </row>
    <row r="403" spans="1:38" x14ac:dyDescent="0.3">
      <c r="A403" s="13"/>
      <c r="B403" s="19"/>
      <c r="C403" s="43"/>
      <c r="D403" s="43"/>
      <c r="E403" s="44"/>
      <c r="F403" s="44"/>
      <c r="G403" s="52"/>
      <c r="H403" s="44"/>
      <c r="I403" s="44"/>
      <c r="J403" s="45"/>
      <c r="K403" s="44"/>
      <c r="L403" s="46"/>
      <c r="M403" s="46"/>
      <c r="N403" s="44"/>
      <c r="O403" s="44"/>
      <c r="P403" s="44"/>
      <c r="Q403" s="44"/>
      <c r="R403" s="44"/>
      <c r="S403" s="45"/>
      <c r="T403" s="46"/>
      <c r="U403" s="13"/>
      <c r="V403" s="13"/>
      <c r="W403" s="90"/>
      <c r="X403" s="25"/>
      <c r="Y403" s="13"/>
      <c r="Z403" s="16"/>
      <c r="AA403" s="16"/>
      <c r="AB403" s="16"/>
      <c r="AC403" s="13"/>
      <c r="AD403" s="13"/>
      <c r="AE403" s="13"/>
      <c r="AF403" s="16"/>
      <c r="AG403" s="16"/>
      <c r="AH403" s="16"/>
      <c r="AI403" s="13"/>
      <c r="AJ403" s="13"/>
      <c r="AK403" s="13"/>
      <c r="AL403" s="13"/>
    </row>
    <row r="404" spans="1:38" x14ac:dyDescent="0.3">
      <c r="A404" s="13"/>
      <c r="B404" s="19"/>
      <c r="C404" s="43"/>
      <c r="D404" s="43"/>
      <c r="E404" s="44"/>
      <c r="F404" s="44"/>
      <c r="G404" s="52"/>
      <c r="H404" s="44"/>
      <c r="I404" s="44"/>
      <c r="J404" s="45"/>
      <c r="K404" s="44"/>
      <c r="L404" s="46"/>
      <c r="M404" s="46"/>
      <c r="N404" s="44"/>
      <c r="O404" s="44"/>
      <c r="P404" s="44"/>
      <c r="Q404" s="44"/>
      <c r="R404" s="44"/>
      <c r="S404" s="45"/>
      <c r="T404" s="46"/>
      <c r="U404" s="13"/>
      <c r="V404" s="13"/>
      <c r="W404" s="90"/>
      <c r="X404" s="25"/>
      <c r="Y404" s="13"/>
      <c r="Z404" s="16"/>
      <c r="AA404" s="16"/>
      <c r="AB404" s="16"/>
      <c r="AC404" s="13"/>
      <c r="AD404" s="13"/>
      <c r="AE404" s="13"/>
      <c r="AF404" s="16"/>
      <c r="AG404" s="16"/>
      <c r="AH404" s="16"/>
      <c r="AI404" s="13"/>
      <c r="AJ404" s="13"/>
      <c r="AK404" s="13"/>
      <c r="AL404" s="13"/>
    </row>
    <row r="405" spans="1:38" x14ac:dyDescent="0.3">
      <c r="A405" s="13"/>
      <c r="B405" s="19"/>
      <c r="C405" s="43"/>
      <c r="D405" s="43"/>
      <c r="E405" s="44"/>
      <c r="F405" s="44"/>
      <c r="G405" s="52"/>
      <c r="H405" s="44"/>
      <c r="I405" s="44"/>
      <c r="J405" s="45"/>
      <c r="K405" s="44"/>
      <c r="L405" s="46"/>
      <c r="M405" s="46"/>
      <c r="N405" s="44"/>
      <c r="O405" s="44"/>
      <c r="P405" s="44"/>
      <c r="Q405" s="44"/>
      <c r="R405" s="44"/>
      <c r="S405" s="45"/>
      <c r="T405" s="46"/>
      <c r="U405" s="13"/>
      <c r="V405" s="13"/>
      <c r="W405" s="90"/>
      <c r="X405" s="25"/>
      <c r="Y405" s="13"/>
      <c r="Z405" s="16"/>
      <c r="AA405" s="16"/>
      <c r="AB405" s="16"/>
      <c r="AC405" s="13"/>
      <c r="AD405" s="13"/>
      <c r="AE405" s="13"/>
      <c r="AF405" s="16"/>
      <c r="AG405" s="16"/>
      <c r="AH405" s="16"/>
      <c r="AI405" s="13"/>
      <c r="AJ405" s="13"/>
      <c r="AK405" s="13"/>
      <c r="AL405" s="13"/>
    </row>
    <row r="406" spans="1:38" x14ac:dyDescent="0.3">
      <c r="A406" s="13"/>
      <c r="B406" s="19"/>
      <c r="C406" s="43"/>
      <c r="D406" s="43"/>
      <c r="E406" s="44"/>
      <c r="F406" s="44"/>
      <c r="G406" s="52"/>
      <c r="H406" s="44"/>
      <c r="I406" s="44"/>
      <c r="J406" s="45"/>
      <c r="K406" s="44"/>
      <c r="L406" s="46"/>
      <c r="M406" s="46"/>
      <c r="N406" s="44"/>
      <c r="O406" s="44"/>
      <c r="P406" s="44"/>
      <c r="Q406" s="44"/>
      <c r="R406" s="44"/>
      <c r="S406" s="45"/>
      <c r="T406" s="46"/>
      <c r="U406" s="13"/>
      <c r="V406" s="13"/>
      <c r="W406" s="90"/>
      <c r="X406" s="25"/>
      <c r="Y406" s="13"/>
      <c r="Z406" s="16"/>
      <c r="AA406" s="16"/>
      <c r="AB406" s="16"/>
      <c r="AC406" s="13"/>
      <c r="AD406" s="13"/>
      <c r="AE406" s="13"/>
      <c r="AF406" s="16"/>
      <c r="AG406" s="16"/>
      <c r="AH406" s="16"/>
      <c r="AI406" s="13"/>
      <c r="AJ406" s="13"/>
      <c r="AK406" s="13"/>
      <c r="AL406" s="13"/>
    </row>
    <row r="407" spans="1:38" x14ac:dyDescent="0.3">
      <c r="A407" s="13"/>
      <c r="B407" s="19"/>
      <c r="C407" s="43"/>
      <c r="D407" s="43"/>
      <c r="E407" s="44"/>
      <c r="F407" s="44"/>
      <c r="G407" s="52"/>
      <c r="H407" s="44"/>
      <c r="I407" s="44"/>
      <c r="J407" s="45"/>
      <c r="K407" s="44"/>
      <c r="L407" s="46"/>
      <c r="M407" s="46"/>
      <c r="N407" s="44"/>
      <c r="O407" s="44"/>
      <c r="P407" s="44"/>
      <c r="Q407" s="44"/>
      <c r="R407" s="44"/>
      <c r="S407" s="45"/>
      <c r="T407" s="46"/>
      <c r="U407" s="13"/>
      <c r="V407" s="13"/>
      <c r="W407" s="90"/>
      <c r="X407" s="25"/>
      <c r="Y407" s="13"/>
      <c r="Z407" s="16"/>
      <c r="AA407" s="16"/>
      <c r="AB407" s="16"/>
      <c r="AC407" s="13"/>
      <c r="AD407" s="13"/>
      <c r="AE407" s="13"/>
      <c r="AF407" s="16"/>
      <c r="AG407" s="16"/>
      <c r="AH407" s="16"/>
      <c r="AI407" s="13"/>
      <c r="AJ407" s="13"/>
      <c r="AK407" s="13"/>
      <c r="AL407" s="13"/>
    </row>
    <row r="408" spans="1:38" x14ac:dyDescent="0.3">
      <c r="A408" s="13"/>
      <c r="B408" s="19"/>
      <c r="C408" s="43"/>
      <c r="D408" s="43"/>
      <c r="E408" s="44"/>
      <c r="F408" s="44"/>
      <c r="G408" s="52"/>
      <c r="H408" s="44"/>
      <c r="I408" s="44"/>
      <c r="J408" s="45"/>
      <c r="K408" s="44"/>
      <c r="L408" s="46"/>
      <c r="M408" s="46"/>
      <c r="N408" s="44"/>
      <c r="O408" s="44"/>
      <c r="P408" s="44"/>
      <c r="Q408" s="44"/>
      <c r="R408" s="44"/>
      <c r="S408" s="45"/>
      <c r="T408" s="46"/>
      <c r="U408" s="13"/>
      <c r="V408" s="13"/>
      <c r="W408" s="90"/>
      <c r="X408" s="25"/>
      <c r="Y408" s="13"/>
      <c r="Z408" s="16"/>
      <c r="AA408" s="16"/>
      <c r="AB408" s="16"/>
      <c r="AC408" s="13"/>
      <c r="AD408" s="13"/>
      <c r="AE408" s="13"/>
      <c r="AF408" s="16"/>
      <c r="AG408" s="16"/>
      <c r="AH408" s="16"/>
      <c r="AI408" s="13"/>
      <c r="AJ408" s="13"/>
      <c r="AK408" s="13"/>
      <c r="AL408" s="13"/>
    </row>
    <row r="409" spans="1:38" x14ac:dyDescent="0.3">
      <c r="A409" s="13"/>
      <c r="B409" s="19"/>
      <c r="C409" s="43"/>
      <c r="D409" s="43"/>
      <c r="E409" s="44"/>
      <c r="F409" s="44"/>
      <c r="G409" s="52"/>
      <c r="H409" s="44"/>
      <c r="I409" s="44"/>
      <c r="J409" s="45"/>
      <c r="K409" s="44"/>
      <c r="L409" s="46"/>
      <c r="M409" s="46"/>
      <c r="N409" s="44"/>
      <c r="O409" s="44"/>
      <c r="P409" s="44"/>
      <c r="Q409" s="44"/>
      <c r="R409" s="44"/>
      <c r="S409" s="45"/>
      <c r="T409" s="46"/>
      <c r="U409" s="13"/>
      <c r="V409" s="13"/>
      <c r="W409" s="90"/>
      <c r="X409" s="25"/>
      <c r="Y409" s="13"/>
      <c r="Z409" s="16"/>
      <c r="AA409" s="16"/>
      <c r="AB409" s="16"/>
      <c r="AC409" s="13"/>
      <c r="AD409" s="13"/>
      <c r="AE409" s="13"/>
      <c r="AF409" s="16"/>
      <c r="AG409" s="16"/>
      <c r="AH409" s="16"/>
      <c r="AI409" s="13"/>
      <c r="AJ409" s="13"/>
      <c r="AK409" s="13"/>
      <c r="AL409" s="13"/>
    </row>
    <row r="410" spans="1:38" x14ac:dyDescent="0.3">
      <c r="A410" s="13"/>
      <c r="B410" s="19"/>
      <c r="C410" s="43"/>
      <c r="D410" s="43"/>
      <c r="E410" s="44"/>
      <c r="F410" s="44"/>
      <c r="G410" s="52"/>
      <c r="H410" s="44"/>
      <c r="I410" s="44"/>
      <c r="J410" s="45"/>
      <c r="K410" s="44"/>
      <c r="L410" s="46"/>
      <c r="M410" s="46"/>
      <c r="N410" s="44"/>
      <c r="O410" s="44"/>
      <c r="P410" s="44"/>
      <c r="Q410" s="44"/>
      <c r="R410" s="44"/>
      <c r="S410" s="45"/>
      <c r="T410" s="46"/>
      <c r="U410" s="13"/>
      <c r="V410" s="13"/>
      <c r="W410" s="90"/>
      <c r="X410" s="25"/>
      <c r="Y410" s="13"/>
      <c r="Z410" s="16"/>
      <c r="AA410" s="16"/>
      <c r="AB410" s="16"/>
      <c r="AC410" s="13"/>
      <c r="AD410" s="13"/>
      <c r="AE410" s="13"/>
      <c r="AF410" s="16"/>
      <c r="AG410" s="16"/>
      <c r="AH410" s="16"/>
      <c r="AI410" s="13"/>
      <c r="AJ410" s="13"/>
      <c r="AK410" s="13"/>
      <c r="AL410" s="13"/>
    </row>
    <row r="411" spans="1:38" x14ac:dyDescent="0.3">
      <c r="A411" s="13"/>
      <c r="B411" s="19"/>
      <c r="C411" s="43"/>
      <c r="D411" s="43"/>
      <c r="E411" s="44"/>
      <c r="F411" s="44"/>
      <c r="G411" s="52"/>
      <c r="H411" s="44"/>
      <c r="I411" s="44"/>
      <c r="J411" s="45"/>
      <c r="K411" s="44"/>
      <c r="L411" s="46"/>
      <c r="M411" s="46"/>
      <c r="N411" s="44"/>
      <c r="O411" s="44"/>
      <c r="P411" s="44"/>
      <c r="Q411" s="44"/>
      <c r="R411" s="44"/>
      <c r="S411" s="45"/>
      <c r="T411" s="46"/>
      <c r="U411" s="13"/>
      <c r="V411" s="13"/>
      <c r="W411" s="90"/>
      <c r="X411" s="25"/>
      <c r="Y411" s="13"/>
      <c r="Z411" s="16"/>
      <c r="AA411" s="16"/>
      <c r="AB411" s="16"/>
      <c r="AC411" s="13"/>
      <c r="AD411" s="13"/>
      <c r="AE411" s="13"/>
      <c r="AF411" s="16"/>
      <c r="AG411" s="16"/>
      <c r="AH411" s="16"/>
      <c r="AI411" s="13"/>
      <c r="AJ411" s="13"/>
      <c r="AK411" s="13"/>
      <c r="AL411" s="13"/>
    </row>
    <row r="412" spans="1:38" x14ac:dyDescent="0.3">
      <c r="A412" s="13"/>
      <c r="B412" s="19"/>
      <c r="C412" s="43"/>
      <c r="D412" s="43"/>
      <c r="E412" s="44"/>
      <c r="F412" s="44"/>
      <c r="G412" s="52"/>
      <c r="H412" s="44"/>
      <c r="I412" s="44"/>
      <c r="J412" s="45"/>
      <c r="K412" s="44"/>
      <c r="L412" s="46"/>
      <c r="M412" s="46"/>
      <c r="N412" s="44"/>
      <c r="O412" s="44"/>
      <c r="P412" s="44"/>
      <c r="Q412" s="44"/>
      <c r="R412" s="44"/>
      <c r="S412" s="45"/>
      <c r="T412" s="46"/>
      <c r="U412" s="13"/>
      <c r="V412" s="13"/>
      <c r="W412" s="90"/>
      <c r="X412" s="25"/>
      <c r="Y412" s="13"/>
      <c r="Z412" s="16"/>
      <c r="AA412" s="16"/>
      <c r="AB412" s="16"/>
      <c r="AC412" s="13"/>
      <c r="AD412" s="13"/>
      <c r="AE412" s="13"/>
      <c r="AF412" s="16"/>
      <c r="AG412" s="16"/>
      <c r="AH412" s="16"/>
      <c r="AI412" s="13"/>
      <c r="AJ412" s="13"/>
      <c r="AK412" s="13"/>
      <c r="AL412" s="13"/>
    </row>
    <row r="413" spans="1:38" x14ac:dyDescent="0.3">
      <c r="A413" s="13"/>
      <c r="B413" s="19"/>
      <c r="C413" s="43"/>
      <c r="D413" s="43"/>
      <c r="E413" s="44"/>
      <c r="F413" s="44"/>
      <c r="G413" s="52"/>
      <c r="H413" s="44"/>
      <c r="I413" s="44"/>
      <c r="J413" s="45"/>
      <c r="K413" s="44"/>
      <c r="L413" s="46"/>
      <c r="M413" s="46"/>
      <c r="N413" s="44"/>
      <c r="O413" s="44"/>
      <c r="P413" s="44"/>
      <c r="Q413" s="44"/>
      <c r="R413" s="44"/>
      <c r="S413" s="45"/>
      <c r="T413" s="46"/>
      <c r="U413" s="13"/>
      <c r="V413" s="13"/>
      <c r="W413" s="90"/>
      <c r="X413" s="25"/>
      <c r="Y413" s="13"/>
      <c r="Z413" s="16"/>
      <c r="AA413" s="16"/>
      <c r="AB413" s="16"/>
      <c r="AC413" s="13"/>
      <c r="AD413" s="13"/>
      <c r="AE413" s="13"/>
      <c r="AF413" s="16"/>
      <c r="AG413" s="16"/>
      <c r="AH413" s="16"/>
      <c r="AI413" s="13"/>
      <c r="AJ413" s="13"/>
      <c r="AK413" s="13"/>
      <c r="AL413" s="13"/>
    </row>
    <row r="414" spans="1:38" x14ac:dyDescent="0.3">
      <c r="A414" s="13"/>
      <c r="B414" s="19"/>
      <c r="C414" s="43"/>
      <c r="D414" s="43"/>
      <c r="E414" s="44"/>
      <c r="F414" s="44"/>
      <c r="G414" s="52"/>
      <c r="H414" s="44"/>
      <c r="I414" s="44"/>
      <c r="J414" s="45"/>
      <c r="K414" s="44"/>
      <c r="L414" s="46"/>
      <c r="M414" s="46"/>
      <c r="N414" s="44"/>
      <c r="O414" s="44"/>
      <c r="P414" s="44"/>
      <c r="Q414" s="44"/>
      <c r="R414" s="44"/>
      <c r="S414" s="45"/>
      <c r="T414" s="46"/>
      <c r="U414" s="13"/>
      <c r="V414" s="13"/>
      <c r="W414" s="90"/>
      <c r="X414" s="25"/>
      <c r="Y414" s="13"/>
      <c r="Z414" s="16"/>
      <c r="AA414" s="16"/>
      <c r="AB414" s="16"/>
      <c r="AC414" s="13"/>
      <c r="AD414" s="13"/>
      <c r="AE414" s="13"/>
      <c r="AF414" s="16"/>
      <c r="AG414" s="16"/>
      <c r="AH414" s="16"/>
      <c r="AI414" s="13"/>
      <c r="AJ414" s="13"/>
      <c r="AK414" s="13"/>
      <c r="AL414" s="13"/>
    </row>
    <row r="415" spans="1:38" x14ac:dyDescent="0.3">
      <c r="A415" s="13"/>
      <c r="B415" s="19"/>
      <c r="C415" s="43"/>
      <c r="D415" s="43"/>
      <c r="E415" s="44"/>
      <c r="F415" s="44"/>
      <c r="G415" s="52"/>
      <c r="H415" s="44"/>
      <c r="I415" s="44"/>
      <c r="J415" s="45"/>
      <c r="K415" s="44"/>
      <c r="L415" s="46"/>
      <c r="M415" s="46"/>
      <c r="N415" s="44"/>
      <c r="O415" s="44"/>
      <c r="P415" s="44"/>
      <c r="Q415" s="44"/>
      <c r="R415" s="44"/>
      <c r="S415" s="45"/>
      <c r="T415" s="46"/>
      <c r="U415" s="13"/>
      <c r="V415" s="13"/>
      <c r="W415" s="90"/>
      <c r="X415" s="25"/>
      <c r="Y415" s="13"/>
      <c r="Z415" s="16"/>
      <c r="AA415" s="16"/>
      <c r="AB415" s="16"/>
      <c r="AC415" s="13"/>
      <c r="AD415" s="13"/>
      <c r="AE415" s="13"/>
      <c r="AF415" s="16"/>
      <c r="AG415" s="16"/>
      <c r="AH415" s="16"/>
      <c r="AI415" s="13"/>
      <c r="AJ415" s="13"/>
      <c r="AK415" s="13"/>
      <c r="AL415" s="13"/>
    </row>
    <row r="416" spans="1:38" x14ac:dyDescent="0.3">
      <c r="A416" s="13"/>
      <c r="B416" s="19"/>
      <c r="C416" s="43"/>
      <c r="D416" s="43"/>
      <c r="E416" s="44"/>
      <c r="F416" s="44"/>
      <c r="G416" s="52"/>
      <c r="H416" s="44"/>
      <c r="I416" s="44"/>
      <c r="J416" s="45"/>
      <c r="K416" s="44"/>
      <c r="L416" s="46"/>
      <c r="M416" s="46"/>
      <c r="N416" s="44"/>
      <c r="O416" s="44"/>
      <c r="P416" s="44"/>
      <c r="Q416" s="44"/>
      <c r="R416" s="44"/>
      <c r="S416" s="45"/>
      <c r="T416" s="46"/>
      <c r="U416" s="13"/>
      <c r="V416" s="13"/>
      <c r="W416" s="90"/>
      <c r="X416" s="25"/>
      <c r="Y416" s="13"/>
      <c r="Z416" s="16"/>
      <c r="AA416" s="16"/>
      <c r="AB416" s="16"/>
      <c r="AC416" s="13"/>
      <c r="AD416" s="13"/>
      <c r="AE416" s="13"/>
      <c r="AF416" s="16"/>
      <c r="AG416" s="16"/>
      <c r="AH416" s="16"/>
      <c r="AI416" s="13"/>
      <c r="AJ416" s="13"/>
      <c r="AK416" s="13"/>
      <c r="AL416" s="13"/>
    </row>
    <row r="417" spans="1:38" x14ac:dyDescent="0.3">
      <c r="A417" s="13"/>
      <c r="B417" s="19"/>
      <c r="C417" s="43"/>
      <c r="D417" s="43"/>
      <c r="E417" s="44"/>
      <c r="F417" s="44"/>
      <c r="G417" s="52"/>
      <c r="H417" s="44"/>
      <c r="I417" s="44"/>
      <c r="J417" s="45"/>
      <c r="K417" s="44"/>
      <c r="L417" s="46"/>
      <c r="M417" s="46"/>
      <c r="N417" s="44"/>
      <c r="O417" s="44"/>
      <c r="P417" s="44"/>
      <c r="Q417" s="44"/>
      <c r="R417" s="44"/>
      <c r="S417" s="45"/>
      <c r="T417" s="46"/>
      <c r="U417" s="13"/>
      <c r="V417" s="13"/>
      <c r="W417" s="90"/>
      <c r="X417" s="25"/>
      <c r="Y417" s="13"/>
      <c r="Z417" s="16"/>
      <c r="AA417" s="16"/>
      <c r="AB417" s="16"/>
      <c r="AC417" s="13"/>
      <c r="AD417" s="13"/>
      <c r="AE417" s="13"/>
      <c r="AF417" s="16"/>
      <c r="AG417" s="16"/>
      <c r="AH417" s="16"/>
      <c r="AI417" s="13"/>
      <c r="AJ417" s="13"/>
      <c r="AK417" s="13"/>
      <c r="AL417" s="13"/>
    </row>
    <row r="418" spans="1:38" x14ac:dyDescent="0.3">
      <c r="A418" s="13"/>
      <c r="B418" s="19"/>
      <c r="C418" s="43"/>
      <c r="D418" s="43"/>
      <c r="E418" s="44"/>
      <c r="F418" s="44"/>
      <c r="G418" s="52"/>
      <c r="H418" s="44"/>
      <c r="I418" s="44"/>
      <c r="J418" s="45"/>
      <c r="K418" s="44"/>
      <c r="L418" s="46"/>
      <c r="M418" s="46"/>
      <c r="N418" s="44"/>
      <c r="O418" s="44"/>
      <c r="P418" s="44"/>
      <c r="Q418" s="44"/>
      <c r="R418" s="44"/>
      <c r="S418" s="45"/>
      <c r="T418" s="46"/>
      <c r="U418" s="13"/>
      <c r="V418" s="13"/>
      <c r="W418" s="90"/>
      <c r="X418" s="25"/>
      <c r="Y418" s="13"/>
      <c r="Z418" s="16"/>
      <c r="AA418" s="16"/>
      <c r="AB418" s="16"/>
      <c r="AC418" s="13"/>
      <c r="AD418" s="13"/>
      <c r="AE418" s="13"/>
      <c r="AF418" s="16"/>
      <c r="AG418" s="16"/>
      <c r="AH418" s="16"/>
      <c r="AI418" s="13"/>
      <c r="AJ418" s="13"/>
      <c r="AK418" s="13"/>
      <c r="AL418" s="13"/>
    </row>
    <row r="419" spans="1:38" x14ac:dyDescent="0.3">
      <c r="A419" s="13"/>
      <c r="B419" s="19"/>
      <c r="C419" s="43"/>
      <c r="D419" s="43"/>
      <c r="E419" s="44"/>
      <c r="F419" s="44"/>
      <c r="G419" s="52"/>
      <c r="H419" s="44"/>
      <c r="I419" s="44"/>
      <c r="J419" s="45"/>
      <c r="K419" s="44"/>
      <c r="L419" s="46"/>
      <c r="M419" s="46"/>
      <c r="N419" s="44"/>
      <c r="O419" s="44"/>
      <c r="P419" s="44"/>
      <c r="Q419" s="44"/>
      <c r="R419" s="44"/>
      <c r="S419" s="45"/>
      <c r="T419" s="46"/>
      <c r="U419" s="13"/>
      <c r="V419" s="13"/>
      <c r="W419" s="90"/>
      <c r="X419" s="25"/>
      <c r="Y419" s="13"/>
      <c r="Z419" s="16"/>
      <c r="AA419" s="16"/>
      <c r="AB419" s="16"/>
      <c r="AC419" s="13"/>
      <c r="AD419" s="13"/>
      <c r="AE419" s="13"/>
      <c r="AF419" s="16"/>
      <c r="AG419" s="16"/>
      <c r="AH419" s="16"/>
      <c r="AI419" s="13"/>
      <c r="AJ419" s="13"/>
      <c r="AK419" s="13"/>
      <c r="AL419" s="13"/>
    </row>
    <row r="420" spans="1:38" x14ac:dyDescent="0.3">
      <c r="A420" s="13"/>
      <c r="B420" s="19"/>
      <c r="C420" s="43"/>
      <c r="D420" s="43"/>
      <c r="E420" s="44"/>
      <c r="F420" s="44"/>
      <c r="G420" s="52"/>
      <c r="H420" s="44"/>
      <c r="I420" s="44"/>
      <c r="J420" s="45"/>
      <c r="K420" s="44"/>
      <c r="L420" s="46"/>
      <c r="M420" s="46"/>
      <c r="N420" s="44"/>
      <c r="O420" s="44"/>
      <c r="P420" s="44"/>
      <c r="Q420" s="44"/>
      <c r="R420" s="44"/>
      <c r="S420" s="45"/>
      <c r="T420" s="46"/>
      <c r="U420" s="13"/>
      <c r="V420" s="13"/>
      <c r="W420" s="90"/>
      <c r="X420" s="25"/>
      <c r="Y420" s="13"/>
      <c r="Z420" s="16"/>
      <c r="AA420" s="16"/>
      <c r="AB420" s="16"/>
      <c r="AC420" s="13"/>
      <c r="AD420" s="13"/>
      <c r="AE420" s="13"/>
      <c r="AF420" s="16"/>
      <c r="AG420" s="16"/>
      <c r="AH420" s="16"/>
      <c r="AI420" s="13"/>
      <c r="AJ420" s="13"/>
      <c r="AK420" s="13"/>
      <c r="AL420" s="13"/>
    </row>
    <row r="421" spans="1:38" x14ac:dyDescent="0.3">
      <c r="A421" s="13"/>
      <c r="B421" s="19"/>
      <c r="C421" s="43"/>
      <c r="D421" s="43"/>
      <c r="E421" s="44"/>
      <c r="F421" s="44"/>
      <c r="G421" s="52"/>
      <c r="H421" s="44"/>
      <c r="I421" s="44"/>
      <c r="J421" s="45"/>
      <c r="K421" s="44"/>
      <c r="L421" s="46"/>
      <c r="M421" s="46"/>
      <c r="N421" s="44"/>
      <c r="O421" s="44"/>
      <c r="P421" s="44"/>
      <c r="Q421" s="44"/>
      <c r="R421" s="44"/>
      <c r="S421" s="45"/>
      <c r="T421" s="46"/>
      <c r="U421" s="13"/>
      <c r="V421" s="13"/>
      <c r="W421" s="90"/>
      <c r="X421" s="25"/>
      <c r="Y421" s="13"/>
      <c r="Z421" s="16"/>
      <c r="AA421" s="16"/>
      <c r="AB421" s="16"/>
      <c r="AC421" s="13"/>
      <c r="AD421" s="13"/>
      <c r="AE421" s="13"/>
      <c r="AF421" s="16"/>
      <c r="AG421" s="16"/>
      <c r="AH421" s="16"/>
      <c r="AI421" s="13"/>
      <c r="AJ421" s="13"/>
      <c r="AK421" s="13"/>
      <c r="AL421" s="13"/>
    </row>
    <row r="422" spans="1:38" x14ac:dyDescent="0.3">
      <c r="A422" s="13"/>
      <c r="B422" s="19"/>
      <c r="C422" s="43"/>
      <c r="D422" s="43"/>
      <c r="E422" s="44"/>
      <c r="F422" s="44"/>
      <c r="G422" s="52"/>
      <c r="H422" s="44"/>
      <c r="I422" s="44"/>
      <c r="J422" s="45"/>
      <c r="K422" s="44"/>
      <c r="L422" s="46"/>
      <c r="M422" s="46"/>
      <c r="N422" s="44"/>
      <c r="O422" s="44"/>
      <c r="P422" s="44"/>
      <c r="Q422" s="44"/>
      <c r="R422" s="44"/>
      <c r="S422" s="45"/>
      <c r="T422" s="46"/>
      <c r="U422" s="13"/>
      <c r="V422" s="13"/>
      <c r="W422" s="90"/>
      <c r="X422" s="25"/>
      <c r="Y422" s="13"/>
      <c r="Z422" s="16"/>
      <c r="AA422" s="16"/>
      <c r="AB422" s="16"/>
      <c r="AC422" s="13"/>
      <c r="AD422" s="13"/>
      <c r="AE422" s="13"/>
      <c r="AF422" s="16"/>
      <c r="AG422" s="16"/>
      <c r="AH422" s="16"/>
      <c r="AI422" s="13"/>
      <c r="AJ422" s="13"/>
      <c r="AK422" s="13"/>
      <c r="AL422" s="13"/>
    </row>
    <row r="423" spans="1:38" x14ac:dyDescent="0.3">
      <c r="A423" s="13"/>
      <c r="B423" s="19"/>
      <c r="C423" s="43"/>
      <c r="D423" s="43"/>
      <c r="E423" s="44"/>
      <c r="F423" s="44"/>
      <c r="G423" s="52"/>
      <c r="H423" s="44"/>
      <c r="I423" s="44"/>
      <c r="J423" s="45"/>
      <c r="K423" s="44"/>
      <c r="L423" s="46"/>
      <c r="M423" s="46"/>
      <c r="N423" s="44"/>
      <c r="O423" s="44"/>
      <c r="P423" s="44"/>
      <c r="Q423" s="44"/>
      <c r="R423" s="44"/>
      <c r="S423" s="45"/>
      <c r="T423" s="46"/>
      <c r="U423" s="13"/>
      <c r="V423" s="13"/>
      <c r="W423" s="90"/>
      <c r="X423" s="25"/>
      <c r="Y423" s="13"/>
      <c r="Z423" s="16"/>
      <c r="AA423" s="16"/>
      <c r="AB423" s="16"/>
      <c r="AC423" s="13"/>
      <c r="AD423" s="13"/>
      <c r="AE423" s="13"/>
      <c r="AF423" s="16"/>
      <c r="AG423" s="16"/>
      <c r="AH423" s="16"/>
      <c r="AI423" s="13"/>
      <c r="AJ423" s="13"/>
      <c r="AK423" s="13"/>
      <c r="AL423" s="13"/>
    </row>
    <row r="424" spans="1:38" x14ac:dyDescent="0.3">
      <c r="A424" s="13"/>
      <c r="B424" s="19"/>
      <c r="C424" s="43"/>
      <c r="D424" s="43"/>
      <c r="E424" s="44"/>
      <c r="F424" s="44"/>
      <c r="G424" s="52"/>
      <c r="H424" s="44"/>
      <c r="I424" s="44"/>
      <c r="J424" s="45"/>
      <c r="K424" s="44"/>
      <c r="L424" s="46"/>
      <c r="M424" s="46"/>
      <c r="N424" s="44"/>
      <c r="O424" s="44"/>
      <c r="P424" s="44"/>
      <c r="Q424" s="44"/>
      <c r="R424" s="44"/>
      <c r="S424" s="45"/>
      <c r="T424" s="46"/>
      <c r="U424" s="13"/>
      <c r="V424" s="13"/>
      <c r="W424" s="90"/>
      <c r="X424" s="25"/>
      <c r="Y424" s="13"/>
      <c r="Z424" s="16"/>
      <c r="AA424" s="16"/>
      <c r="AB424" s="16"/>
      <c r="AC424" s="13"/>
      <c r="AD424" s="13"/>
      <c r="AE424" s="13"/>
      <c r="AF424" s="16"/>
      <c r="AG424" s="16"/>
      <c r="AH424" s="16"/>
      <c r="AI424" s="13"/>
      <c r="AJ424" s="13"/>
      <c r="AK424" s="13"/>
      <c r="AL424" s="13"/>
    </row>
    <row r="425" spans="1:38" x14ac:dyDescent="0.3">
      <c r="A425" s="13"/>
      <c r="B425" s="19"/>
      <c r="C425" s="43"/>
      <c r="D425" s="43"/>
      <c r="E425" s="44"/>
      <c r="F425" s="44"/>
      <c r="G425" s="52"/>
      <c r="H425" s="44"/>
      <c r="I425" s="44"/>
      <c r="J425" s="45"/>
      <c r="K425" s="44"/>
      <c r="L425" s="46"/>
      <c r="M425" s="46"/>
      <c r="N425" s="44"/>
      <c r="O425" s="44"/>
      <c r="P425" s="44"/>
      <c r="Q425" s="44"/>
      <c r="R425" s="44"/>
      <c r="S425" s="45"/>
      <c r="T425" s="46"/>
      <c r="U425" s="13"/>
      <c r="V425" s="13"/>
      <c r="W425" s="90"/>
      <c r="X425" s="25"/>
      <c r="Y425" s="13"/>
      <c r="Z425" s="16"/>
      <c r="AA425" s="16"/>
      <c r="AB425" s="16"/>
      <c r="AC425" s="13"/>
      <c r="AD425" s="13"/>
      <c r="AE425" s="13"/>
      <c r="AF425" s="16"/>
      <c r="AG425" s="16"/>
      <c r="AH425" s="16"/>
      <c r="AI425" s="13"/>
      <c r="AJ425" s="13"/>
      <c r="AK425" s="13"/>
      <c r="AL425" s="13"/>
    </row>
    <row r="426" spans="1:38" x14ac:dyDescent="0.3">
      <c r="A426" s="13"/>
      <c r="B426" s="19"/>
      <c r="C426" s="43"/>
      <c r="D426" s="43"/>
      <c r="E426" s="44"/>
      <c r="F426" s="44"/>
      <c r="G426" s="52"/>
      <c r="H426" s="44"/>
      <c r="I426" s="44"/>
      <c r="J426" s="45"/>
      <c r="K426" s="44"/>
      <c r="L426" s="46"/>
      <c r="M426" s="46"/>
      <c r="N426" s="44"/>
      <c r="O426" s="44"/>
      <c r="P426" s="44"/>
      <c r="Q426" s="44"/>
      <c r="R426" s="44"/>
      <c r="S426" s="45"/>
      <c r="T426" s="46"/>
      <c r="U426" s="13"/>
      <c r="V426" s="13"/>
      <c r="W426" s="90"/>
      <c r="X426" s="25"/>
      <c r="Y426" s="13"/>
      <c r="Z426" s="16"/>
      <c r="AA426" s="16"/>
      <c r="AB426" s="16"/>
      <c r="AC426" s="13"/>
      <c r="AD426" s="13"/>
      <c r="AE426" s="13"/>
      <c r="AF426" s="16"/>
      <c r="AG426" s="16"/>
      <c r="AH426" s="16"/>
      <c r="AI426" s="13"/>
      <c r="AJ426" s="13"/>
      <c r="AK426" s="13"/>
      <c r="AL426" s="13"/>
    </row>
    <row r="427" spans="1:38" x14ac:dyDescent="0.3">
      <c r="A427" s="13"/>
      <c r="B427" s="19"/>
      <c r="C427" s="43"/>
      <c r="D427" s="43"/>
      <c r="E427" s="44"/>
      <c r="F427" s="44"/>
      <c r="G427" s="52"/>
      <c r="H427" s="44"/>
      <c r="I427" s="44"/>
      <c r="J427" s="45"/>
      <c r="K427" s="44"/>
      <c r="L427" s="46"/>
      <c r="M427" s="46"/>
      <c r="N427" s="44"/>
      <c r="O427" s="44"/>
      <c r="P427" s="44"/>
      <c r="Q427" s="44"/>
      <c r="R427" s="44"/>
      <c r="S427" s="45"/>
      <c r="T427" s="46"/>
      <c r="U427" s="13"/>
      <c r="V427" s="13"/>
      <c r="W427" s="90"/>
      <c r="X427" s="25"/>
      <c r="Y427" s="13"/>
      <c r="Z427" s="16"/>
      <c r="AA427" s="16"/>
      <c r="AB427" s="16"/>
      <c r="AC427" s="13"/>
      <c r="AD427" s="13"/>
      <c r="AE427" s="13"/>
      <c r="AF427" s="16"/>
      <c r="AG427" s="16"/>
      <c r="AH427" s="16"/>
      <c r="AI427" s="13"/>
      <c r="AJ427" s="13"/>
      <c r="AK427" s="13"/>
      <c r="AL427" s="13"/>
    </row>
    <row r="428" spans="1:38" x14ac:dyDescent="0.3">
      <c r="A428" s="13"/>
      <c r="B428" s="19"/>
      <c r="C428" s="43"/>
      <c r="D428" s="43"/>
      <c r="E428" s="44"/>
      <c r="F428" s="44"/>
      <c r="G428" s="52"/>
      <c r="H428" s="44"/>
      <c r="I428" s="44"/>
      <c r="J428" s="45"/>
      <c r="K428" s="44"/>
      <c r="L428" s="46"/>
      <c r="M428" s="46"/>
      <c r="N428" s="44"/>
      <c r="O428" s="44"/>
      <c r="P428" s="44"/>
      <c r="Q428" s="44"/>
      <c r="R428" s="44"/>
      <c r="S428" s="45"/>
      <c r="T428" s="46"/>
      <c r="U428" s="13"/>
      <c r="V428" s="13"/>
      <c r="W428" s="90"/>
      <c r="X428" s="25"/>
      <c r="Y428" s="13"/>
      <c r="Z428" s="16"/>
      <c r="AA428" s="16"/>
      <c r="AB428" s="16"/>
      <c r="AC428" s="13"/>
      <c r="AD428" s="13"/>
      <c r="AE428" s="13"/>
      <c r="AF428" s="16"/>
      <c r="AG428" s="16"/>
      <c r="AH428" s="16"/>
      <c r="AI428" s="13"/>
      <c r="AJ428" s="13"/>
      <c r="AK428" s="13"/>
      <c r="AL428" s="13"/>
    </row>
    <row r="429" spans="1:38" x14ac:dyDescent="0.3">
      <c r="A429" s="13"/>
      <c r="B429" s="19"/>
      <c r="C429" s="43"/>
      <c r="D429" s="43"/>
      <c r="E429" s="44"/>
      <c r="F429" s="44"/>
      <c r="G429" s="52"/>
      <c r="H429" s="44"/>
      <c r="I429" s="44"/>
      <c r="J429" s="45"/>
      <c r="K429" s="44"/>
      <c r="L429" s="46"/>
      <c r="M429" s="46"/>
      <c r="N429" s="44"/>
      <c r="O429" s="44"/>
      <c r="P429" s="44"/>
      <c r="Q429" s="44"/>
      <c r="R429" s="44"/>
      <c r="S429" s="45"/>
      <c r="T429" s="46"/>
      <c r="U429" s="13"/>
      <c r="V429" s="13"/>
      <c r="W429" s="90"/>
      <c r="X429" s="25"/>
      <c r="Y429" s="13"/>
      <c r="Z429" s="16"/>
      <c r="AA429" s="16"/>
      <c r="AB429" s="16"/>
      <c r="AC429" s="13"/>
      <c r="AD429" s="13"/>
      <c r="AE429" s="13"/>
      <c r="AF429" s="16"/>
      <c r="AG429" s="16"/>
      <c r="AH429" s="16"/>
      <c r="AI429" s="13"/>
      <c r="AJ429" s="13"/>
      <c r="AK429" s="13"/>
      <c r="AL429" s="13"/>
    </row>
    <row r="430" spans="1:38" x14ac:dyDescent="0.3">
      <c r="A430" s="13"/>
      <c r="B430" s="19"/>
      <c r="C430" s="43"/>
      <c r="D430" s="43"/>
      <c r="E430" s="44"/>
      <c r="F430" s="44"/>
      <c r="G430" s="52"/>
      <c r="H430" s="44"/>
      <c r="I430" s="44"/>
      <c r="J430" s="45"/>
      <c r="K430" s="44"/>
      <c r="L430" s="46"/>
      <c r="M430" s="46"/>
      <c r="N430" s="44"/>
      <c r="O430" s="44"/>
      <c r="P430" s="44"/>
      <c r="Q430" s="44"/>
      <c r="R430" s="44"/>
      <c r="S430" s="45"/>
      <c r="T430" s="46"/>
      <c r="U430" s="13"/>
      <c r="V430" s="13"/>
      <c r="W430" s="90"/>
      <c r="X430" s="25"/>
      <c r="Y430" s="13"/>
      <c r="Z430" s="16"/>
      <c r="AA430" s="16"/>
      <c r="AB430" s="16"/>
      <c r="AC430" s="13"/>
      <c r="AD430" s="13"/>
      <c r="AE430" s="13"/>
      <c r="AF430" s="16"/>
      <c r="AG430" s="16"/>
      <c r="AH430" s="16"/>
      <c r="AI430" s="13"/>
      <c r="AJ430" s="13"/>
      <c r="AK430" s="13"/>
      <c r="AL430" s="13"/>
    </row>
    <row r="431" spans="1:38" x14ac:dyDescent="0.3">
      <c r="A431" s="13"/>
      <c r="B431" s="19"/>
      <c r="C431" s="43"/>
      <c r="D431" s="43"/>
      <c r="E431" s="44"/>
      <c r="F431" s="44"/>
      <c r="G431" s="52"/>
      <c r="H431" s="44"/>
      <c r="I431" s="44"/>
      <c r="J431" s="45"/>
      <c r="K431" s="44"/>
      <c r="L431" s="46"/>
      <c r="M431" s="46"/>
      <c r="N431" s="44"/>
      <c r="O431" s="44"/>
      <c r="P431" s="44"/>
      <c r="Q431" s="44"/>
      <c r="R431" s="44"/>
      <c r="S431" s="45"/>
      <c r="T431" s="46"/>
      <c r="U431" s="13"/>
      <c r="V431" s="13"/>
      <c r="W431" s="90"/>
      <c r="X431" s="25"/>
      <c r="Y431" s="13"/>
      <c r="Z431" s="16"/>
      <c r="AA431" s="16"/>
      <c r="AB431" s="16"/>
      <c r="AC431" s="13"/>
      <c r="AD431" s="13"/>
      <c r="AE431" s="13"/>
      <c r="AF431" s="16"/>
      <c r="AG431" s="16"/>
      <c r="AH431" s="16"/>
      <c r="AI431" s="13"/>
      <c r="AJ431" s="13"/>
      <c r="AK431" s="13"/>
      <c r="AL431" s="13"/>
    </row>
    <row r="432" spans="1:38" x14ac:dyDescent="0.3">
      <c r="A432" s="13"/>
      <c r="B432" s="19"/>
      <c r="C432" s="43"/>
      <c r="D432" s="43"/>
      <c r="E432" s="44"/>
      <c r="F432" s="44"/>
      <c r="G432" s="52"/>
      <c r="H432" s="44"/>
      <c r="I432" s="44"/>
      <c r="J432" s="45"/>
      <c r="K432" s="44"/>
      <c r="L432" s="46"/>
      <c r="M432" s="46"/>
      <c r="N432" s="44"/>
      <c r="O432" s="44"/>
      <c r="P432" s="44"/>
      <c r="Q432" s="44"/>
      <c r="R432" s="44"/>
      <c r="S432" s="45"/>
      <c r="T432" s="46"/>
      <c r="U432" s="13"/>
      <c r="V432" s="13"/>
      <c r="W432" s="90"/>
      <c r="X432" s="25"/>
      <c r="Y432" s="13"/>
      <c r="Z432" s="16"/>
      <c r="AA432" s="16"/>
      <c r="AB432" s="16"/>
      <c r="AC432" s="13"/>
      <c r="AD432" s="13"/>
      <c r="AE432" s="13"/>
      <c r="AF432" s="16"/>
      <c r="AG432" s="16"/>
      <c r="AH432" s="16"/>
      <c r="AI432" s="13"/>
      <c r="AJ432" s="13"/>
      <c r="AK432" s="13"/>
      <c r="AL432" s="13"/>
    </row>
    <row r="433" spans="1:38" x14ac:dyDescent="0.3">
      <c r="A433" s="13"/>
      <c r="B433" s="19"/>
      <c r="C433" s="43"/>
      <c r="D433" s="43"/>
      <c r="E433" s="44"/>
      <c r="F433" s="44"/>
      <c r="G433" s="52"/>
      <c r="H433" s="44"/>
      <c r="I433" s="44"/>
      <c r="J433" s="45"/>
      <c r="K433" s="44"/>
      <c r="L433" s="46"/>
      <c r="M433" s="46"/>
      <c r="N433" s="44"/>
      <c r="O433" s="44"/>
      <c r="P433" s="44"/>
      <c r="Q433" s="44"/>
      <c r="R433" s="44"/>
      <c r="S433" s="45"/>
      <c r="T433" s="46"/>
      <c r="U433" s="13"/>
      <c r="V433" s="13"/>
      <c r="W433" s="90"/>
      <c r="X433" s="25"/>
      <c r="Y433" s="13"/>
      <c r="Z433" s="16"/>
      <c r="AA433" s="16"/>
      <c r="AB433" s="16"/>
      <c r="AC433" s="13"/>
      <c r="AD433" s="13"/>
      <c r="AE433" s="13"/>
      <c r="AF433" s="16"/>
      <c r="AG433" s="16"/>
      <c r="AH433" s="16"/>
      <c r="AI433" s="13"/>
      <c r="AJ433" s="13"/>
      <c r="AK433" s="13"/>
      <c r="AL433" s="13"/>
    </row>
    <row r="434" spans="1:38" x14ac:dyDescent="0.3">
      <c r="A434" s="13"/>
      <c r="B434" s="19"/>
      <c r="C434" s="43"/>
      <c r="D434" s="43"/>
      <c r="E434" s="44"/>
      <c r="F434" s="44"/>
      <c r="G434" s="52"/>
      <c r="H434" s="44"/>
      <c r="I434" s="44"/>
      <c r="J434" s="45"/>
      <c r="K434" s="44"/>
      <c r="L434" s="46"/>
      <c r="M434" s="46"/>
      <c r="N434" s="44"/>
      <c r="O434" s="44"/>
      <c r="P434" s="44"/>
      <c r="Q434" s="44"/>
      <c r="R434" s="44"/>
      <c r="S434" s="45"/>
      <c r="T434" s="46"/>
      <c r="U434" s="13"/>
      <c r="V434" s="13"/>
      <c r="W434" s="90"/>
      <c r="X434" s="25"/>
      <c r="Y434" s="13"/>
      <c r="Z434" s="16"/>
      <c r="AA434" s="16"/>
      <c r="AB434" s="16"/>
      <c r="AC434" s="13"/>
      <c r="AD434" s="13"/>
      <c r="AE434" s="13"/>
      <c r="AF434" s="16"/>
      <c r="AG434" s="16"/>
      <c r="AH434" s="16"/>
      <c r="AI434" s="13"/>
      <c r="AJ434" s="13"/>
      <c r="AK434" s="13"/>
      <c r="AL434" s="13"/>
    </row>
    <row r="435" spans="1:38" x14ac:dyDescent="0.3">
      <c r="A435" s="13"/>
      <c r="B435" s="19"/>
      <c r="C435" s="43"/>
      <c r="D435" s="43"/>
      <c r="E435" s="44"/>
      <c r="F435" s="44"/>
      <c r="G435" s="52"/>
      <c r="H435" s="44"/>
      <c r="I435" s="44"/>
      <c r="J435" s="45"/>
      <c r="K435" s="44"/>
      <c r="L435" s="46"/>
      <c r="M435" s="46"/>
      <c r="N435" s="44"/>
      <c r="O435" s="44"/>
      <c r="P435" s="44"/>
      <c r="Q435" s="44"/>
      <c r="R435" s="44"/>
      <c r="S435" s="45"/>
      <c r="T435" s="46"/>
      <c r="U435" s="13"/>
      <c r="V435" s="13"/>
      <c r="W435" s="90"/>
      <c r="X435" s="25"/>
      <c r="Y435" s="13"/>
      <c r="Z435" s="16"/>
      <c r="AA435" s="16"/>
      <c r="AB435" s="16"/>
      <c r="AC435" s="13"/>
      <c r="AD435" s="13"/>
      <c r="AE435" s="13"/>
      <c r="AF435" s="16"/>
      <c r="AG435" s="16"/>
      <c r="AH435" s="16"/>
      <c r="AI435" s="13"/>
      <c r="AJ435" s="13"/>
      <c r="AK435" s="13"/>
      <c r="AL435" s="13"/>
    </row>
    <row r="436" spans="1:38" x14ac:dyDescent="0.3">
      <c r="A436" s="13"/>
      <c r="B436" s="19"/>
      <c r="C436" s="43"/>
      <c r="D436" s="43"/>
      <c r="E436" s="44"/>
      <c r="F436" s="44"/>
      <c r="G436" s="52"/>
      <c r="H436" s="44"/>
      <c r="I436" s="44"/>
      <c r="J436" s="45"/>
      <c r="K436" s="44"/>
      <c r="L436" s="46"/>
      <c r="M436" s="46"/>
      <c r="N436" s="44"/>
      <c r="O436" s="44"/>
      <c r="P436" s="44"/>
      <c r="Q436" s="44"/>
      <c r="R436" s="44"/>
      <c r="S436" s="45"/>
      <c r="T436" s="46"/>
      <c r="U436" s="13"/>
      <c r="V436" s="13"/>
      <c r="W436" s="90"/>
      <c r="X436" s="25"/>
      <c r="Y436" s="13"/>
      <c r="Z436" s="16"/>
      <c r="AA436" s="16"/>
      <c r="AB436" s="16"/>
      <c r="AC436" s="13"/>
      <c r="AD436" s="13"/>
      <c r="AE436" s="13"/>
      <c r="AF436" s="16"/>
      <c r="AG436" s="16"/>
      <c r="AH436" s="16"/>
      <c r="AI436" s="13"/>
      <c r="AJ436" s="13"/>
      <c r="AK436" s="13"/>
      <c r="AL436" s="13"/>
    </row>
    <row r="437" spans="1:38" x14ac:dyDescent="0.3">
      <c r="A437" s="13"/>
      <c r="B437" s="19"/>
      <c r="C437" s="43"/>
      <c r="D437" s="43"/>
      <c r="E437" s="44"/>
      <c r="F437" s="44"/>
      <c r="G437" s="52"/>
      <c r="H437" s="44"/>
      <c r="I437" s="44"/>
      <c r="J437" s="45"/>
      <c r="K437" s="44"/>
      <c r="L437" s="46"/>
      <c r="M437" s="46"/>
      <c r="N437" s="44"/>
      <c r="O437" s="44"/>
      <c r="P437" s="44"/>
      <c r="Q437" s="44"/>
      <c r="R437" s="44"/>
      <c r="S437" s="45"/>
      <c r="T437" s="46"/>
      <c r="U437" s="13"/>
      <c r="V437" s="13"/>
      <c r="W437" s="90"/>
      <c r="X437" s="25"/>
      <c r="Y437" s="13"/>
      <c r="Z437" s="16"/>
      <c r="AA437" s="16"/>
      <c r="AB437" s="16"/>
      <c r="AC437" s="13"/>
      <c r="AD437" s="13"/>
      <c r="AE437" s="13"/>
      <c r="AF437" s="16"/>
      <c r="AG437" s="16"/>
      <c r="AH437" s="16"/>
      <c r="AI437" s="13"/>
      <c r="AJ437" s="13"/>
      <c r="AK437" s="13"/>
      <c r="AL437" s="13"/>
    </row>
    <row r="438" spans="1:38" x14ac:dyDescent="0.3">
      <c r="A438" s="13"/>
      <c r="B438" s="19"/>
      <c r="C438" s="43"/>
      <c r="D438" s="43"/>
      <c r="E438" s="44"/>
      <c r="F438" s="44"/>
      <c r="G438" s="52"/>
      <c r="H438" s="44"/>
      <c r="I438" s="44"/>
      <c r="J438" s="45"/>
      <c r="K438" s="44"/>
      <c r="L438" s="46"/>
      <c r="M438" s="46"/>
      <c r="N438" s="44"/>
      <c r="O438" s="44"/>
      <c r="P438" s="44"/>
      <c r="Q438" s="44"/>
      <c r="R438" s="44"/>
      <c r="S438" s="45"/>
      <c r="T438" s="46"/>
      <c r="U438" s="13"/>
      <c r="V438" s="13"/>
      <c r="W438" s="90"/>
      <c r="X438" s="25"/>
      <c r="Y438" s="13"/>
      <c r="Z438" s="16"/>
      <c r="AA438" s="16"/>
      <c r="AB438" s="16"/>
      <c r="AC438" s="13"/>
      <c r="AD438" s="13"/>
      <c r="AE438" s="13"/>
      <c r="AF438" s="16"/>
      <c r="AG438" s="16"/>
      <c r="AH438" s="16"/>
      <c r="AI438" s="13"/>
      <c r="AJ438" s="13"/>
      <c r="AK438" s="13"/>
      <c r="AL438" s="13"/>
    </row>
    <row r="439" spans="1:38" x14ac:dyDescent="0.3">
      <c r="A439" s="13"/>
      <c r="B439" s="19"/>
      <c r="C439" s="43"/>
      <c r="D439" s="43"/>
      <c r="E439" s="44"/>
      <c r="F439" s="44"/>
      <c r="G439" s="52"/>
      <c r="H439" s="44"/>
      <c r="I439" s="44"/>
      <c r="J439" s="45"/>
      <c r="K439" s="44"/>
      <c r="L439" s="46"/>
      <c r="M439" s="46"/>
      <c r="N439" s="44"/>
      <c r="O439" s="44"/>
      <c r="P439" s="44"/>
      <c r="Q439" s="44"/>
      <c r="R439" s="44"/>
      <c r="S439" s="45"/>
      <c r="T439" s="46"/>
      <c r="U439" s="13"/>
      <c r="V439" s="13"/>
      <c r="W439" s="90"/>
      <c r="X439" s="25"/>
      <c r="Y439" s="13"/>
      <c r="Z439" s="16"/>
      <c r="AA439" s="16"/>
      <c r="AB439" s="16"/>
      <c r="AC439" s="13"/>
      <c r="AD439" s="13"/>
      <c r="AE439" s="13"/>
      <c r="AF439" s="16"/>
      <c r="AG439" s="16"/>
      <c r="AH439" s="16"/>
      <c r="AI439" s="13"/>
      <c r="AJ439" s="13"/>
      <c r="AK439" s="13"/>
      <c r="AL439" s="13"/>
    </row>
    <row r="440" spans="1:38" x14ac:dyDescent="0.3">
      <c r="A440" s="13"/>
      <c r="B440" s="19"/>
      <c r="C440" s="43"/>
      <c r="D440" s="43"/>
      <c r="E440" s="44"/>
      <c r="F440" s="44"/>
      <c r="G440" s="52"/>
      <c r="H440" s="44"/>
      <c r="I440" s="44"/>
      <c r="J440" s="45"/>
      <c r="K440" s="44"/>
      <c r="L440" s="46"/>
      <c r="M440" s="46"/>
      <c r="N440" s="44"/>
      <c r="O440" s="44"/>
      <c r="P440" s="44"/>
      <c r="Q440" s="44"/>
      <c r="R440" s="44"/>
      <c r="S440" s="45"/>
      <c r="T440" s="46"/>
      <c r="U440" s="13"/>
      <c r="V440" s="13"/>
      <c r="W440" s="90"/>
      <c r="X440" s="25"/>
      <c r="Y440" s="13"/>
      <c r="Z440" s="16"/>
      <c r="AA440" s="16"/>
      <c r="AB440" s="16"/>
      <c r="AC440" s="13"/>
      <c r="AD440" s="13"/>
      <c r="AE440" s="13"/>
      <c r="AF440" s="16"/>
      <c r="AG440" s="16"/>
      <c r="AH440" s="16"/>
      <c r="AI440" s="13"/>
      <c r="AJ440" s="13"/>
      <c r="AK440" s="13"/>
      <c r="AL440" s="13"/>
    </row>
    <row r="441" spans="1:38" x14ac:dyDescent="0.3">
      <c r="A441" s="13"/>
      <c r="B441" s="19"/>
      <c r="C441" s="43"/>
      <c r="D441" s="43"/>
      <c r="E441" s="44"/>
      <c r="F441" s="44"/>
      <c r="G441" s="52"/>
      <c r="H441" s="44"/>
      <c r="I441" s="44"/>
      <c r="J441" s="45"/>
      <c r="K441" s="44"/>
      <c r="L441" s="46"/>
      <c r="M441" s="46"/>
      <c r="N441" s="44"/>
      <c r="O441" s="44"/>
      <c r="P441" s="44"/>
      <c r="Q441" s="44"/>
      <c r="R441" s="44"/>
      <c r="S441" s="45"/>
      <c r="T441" s="46"/>
      <c r="U441" s="13"/>
      <c r="V441" s="13"/>
      <c r="W441" s="90"/>
      <c r="X441" s="25"/>
      <c r="Y441" s="13"/>
      <c r="Z441" s="16"/>
      <c r="AA441" s="16"/>
      <c r="AB441" s="16"/>
      <c r="AC441" s="13"/>
      <c r="AD441" s="13"/>
      <c r="AE441" s="13"/>
      <c r="AF441" s="16"/>
      <c r="AG441" s="16"/>
      <c r="AH441" s="16"/>
      <c r="AI441" s="13"/>
      <c r="AJ441" s="13"/>
      <c r="AK441" s="13"/>
      <c r="AL441" s="13"/>
    </row>
    <row r="442" spans="1:38" x14ac:dyDescent="0.3">
      <c r="A442" s="13"/>
      <c r="B442" s="19"/>
      <c r="C442" s="43"/>
      <c r="D442" s="43"/>
      <c r="E442" s="44"/>
      <c r="F442" s="44"/>
      <c r="G442" s="52"/>
      <c r="H442" s="44"/>
      <c r="I442" s="44"/>
      <c r="J442" s="45"/>
      <c r="K442" s="44"/>
      <c r="L442" s="46"/>
      <c r="M442" s="46"/>
      <c r="N442" s="44"/>
      <c r="O442" s="44"/>
      <c r="P442" s="44"/>
      <c r="Q442" s="44"/>
      <c r="R442" s="44"/>
      <c r="S442" s="45"/>
      <c r="T442" s="46"/>
      <c r="U442" s="13"/>
      <c r="V442" s="13"/>
      <c r="W442" s="90"/>
      <c r="X442" s="25"/>
      <c r="Y442" s="13"/>
      <c r="Z442" s="16"/>
      <c r="AA442" s="16"/>
      <c r="AB442" s="16"/>
      <c r="AC442" s="13"/>
      <c r="AD442" s="13"/>
      <c r="AE442" s="13"/>
      <c r="AF442" s="16"/>
      <c r="AG442" s="16"/>
      <c r="AH442" s="16"/>
      <c r="AI442" s="13"/>
      <c r="AJ442" s="13"/>
      <c r="AK442" s="13"/>
      <c r="AL442" s="13"/>
    </row>
    <row r="443" spans="1:38" x14ac:dyDescent="0.3">
      <c r="A443" s="13"/>
      <c r="B443" s="19"/>
      <c r="C443" s="43"/>
      <c r="D443" s="43"/>
      <c r="E443" s="44"/>
      <c r="F443" s="44"/>
      <c r="G443" s="52"/>
      <c r="H443" s="44"/>
      <c r="I443" s="44"/>
      <c r="J443" s="45"/>
      <c r="K443" s="44"/>
      <c r="L443" s="46"/>
      <c r="M443" s="46"/>
      <c r="N443" s="44"/>
      <c r="O443" s="44"/>
      <c r="P443" s="44"/>
      <c r="Q443" s="44"/>
      <c r="R443" s="44"/>
      <c r="S443" s="45"/>
      <c r="T443" s="46"/>
      <c r="U443" s="13"/>
      <c r="V443" s="13"/>
      <c r="W443" s="90"/>
      <c r="X443" s="25"/>
      <c r="Y443" s="13"/>
      <c r="Z443" s="16"/>
      <c r="AA443" s="16"/>
      <c r="AB443" s="16"/>
      <c r="AC443" s="13"/>
      <c r="AD443" s="13"/>
      <c r="AE443" s="13"/>
      <c r="AF443" s="16"/>
      <c r="AG443" s="16"/>
      <c r="AH443" s="16"/>
      <c r="AI443" s="13"/>
      <c r="AJ443" s="13"/>
      <c r="AK443" s="13"/>
      <c r="AL443" s="13"/>
    </row>
    <row r="444" spans="1:38" x14ac:dyDescent="0.3">
      <c r="A444" s="13"/>
      <c r="B444" s="19"/>
      <c r="C444" s="43"/>
      <c r="D444" s="43"/>
      <c r="E444" s="44"/>
      <c r="F444" s="44"/>
      <c r="G444" s="52"/>
      <c r="H444" s="44"/>
      <c r="I444" s="44"/>
      <c r="J444" s="45"/>
      <c r="K444" s="44"/>
      <c r="L444" s="46"/>
      <c r="M444" s="46"/>
      <c r="N444" s="44"/>
      <c r="O444" s="44"/>
      <c r="P444" s="44"/>
      <c r="Q444" s="44"/>
      <c r="R444" s="44"/>
      <c r="S444" s="45"/>
      <c r="T444" s="46"/>
      <c r="U444" s="13"/>
      <c r="V444" s="13"/>
      <c r="W444" s="90"/>
      <c r="X444" s="25"/>
      <c r="Y444" s="13"/>
      <c r="Z444" s="16"/>
      <c r="AA444" s="16"/>
      <c r="AB444" s="16"/>
      <c r="AC444" s="13"/>
      <c r="AD444" s="13"/>
      <c r="AE444" s="13"/>
      <c r="AF444" s="16"/>
      <c r="AG444" s="16"/>
      <c r="AH444" s="16"/>
      <c r="AI444" s="13"/>
      <c r="AJ444" s="13"/>
      <c r="AK444" s="13"/>
      <c r="AL444" s="13"/>
    </row>
    <row r="445" spans="1:38" x14ac:dyDescent="0.3">
      <c r="A445" s="13"/>
      <c r="B445" s="19"/>
      <c r="C445" s="43"/>
      <c r="D445" s="43"/>
      <c r="E445" s="44"/>
      <c r="F445" s="44"/>
      <c r="G445" s="52"/>
      <c r="H445" s="44"/>
      <c r="I445" s="44"/>
      <c r="J445" s="45"/>
      <c r="K445" s="44"/>
      <c r="L445" s="46"/>
      <c r="M445" s="46"/>
      <c r="N445" s="44"/>
      <c r="O445" s="44"/>
      <c r="P445" s="44"/>
      <c r="Q445" s="44"/>
      <c r="R445" s="44"/>
      <c r="S445" s="45"/>
      <c r="T445" s="46"/>
      <c r="U445" s="13"/>
      <c r="V445" s="13"/>
      <c r="W445" s="90"/>
      <c r="X445" s="25"/>
      <c r="Y445" s="13"/>
      <c r="Z445" s="16"/>
      <c r="AA445" s="16"/>
      <c r="AB445" s="16"/>
      <c r="AC445" s="13"/>
      <c r="AD445" s="13"/>
      <c r="AE445" s="13"/>
      <c r="AF445" s="16"/>
      <c r="AG445" s="16"/>
      <c r="AH445" s="16"/>
      <c r="AI445" s="13"/>
      <c r="AJ445" s="13"/>
      <c r="AK445" s="13"/>
      <c r="AL445" s="13"/>
    </row>
    <row r="446" spans="1:38" x14ac:dyDescent="0.3">
      <c r="A446" s="13"/>
      <c r="B446" s="19"/>
      <c r="C446" s="43"/>
      <c r="D446" s="43"/>
      <c r="E446" s="44"/>
      <c r="F446" s="44"/>
      <c r="G446" s="52"/>
      <c r="H446" s="44"/>
      <c r="I446" s="44"/>
      <c r="J446" s="45"/>
      <c r="K446" s="44"/>
      <c r="L446" s="46"/>
      <c r="M446" s="46"/>
      <c r="N446" s="44"/>
      <c r="O446" s="44"/>
      <c r="P446" s="44"/>
      <c r="Q446" s="44"/>
      <c r="R446" s="44"/>
      <c r="S446" s="45"/>
      <c r="T446" s="46"/>
      <c r="U446" s="13"/>
      <c r="V446" s="13"/>
      <c r="W446" s="90"/>
      <c r="X446" s="25"/>
      <c r="Y446" s="13"/>
      <c r="Z446" s="16"/>
      <c r="AA446" s="16"/>
      <c r="AB446" s="16"/>
      <c r="AC446" s="13"/>
      <c r="AD446" s="13"/>
      <c r="AE446" s="13"/>
      <c r="AF446" s="16"/>
      <c r="AG446" s="16"/>
      <c r="AH446" s="16"/>
      <c r="AI446" s="13"/>
      <c r="AJ446" s="13"/>
      <c r="AK446" s="13"/>
      <c r="AL446" s="13"/>
    </row>
    <row r="447" spans="1:38" x14ac:dyDescent="0.3">
      <c r="A447" s="13"/>
      <c r="B447" s="19"/>
      <c r="C447" s="43"/>
      <c r="D447" s="43"/>
      <c r="E447" s="44"/>
      <c r="F447" s="44"/>
      <c r="G447" s="52"/>
      <c r="H447" s="44"/>
      <c r="I447" s="44"/>
      <c r="J447" s="45"/>
      <c r="K447" s="44"/>
      <c r="L447" s="46"/>
      <c r="M447" s="46"/>
      <c r="N447" s="44"/>
      <c r="O447" s="44"/>
      <c r="P447" s="44"/>
      <c r="Q447" s="44"/>
      <c r="R447" s="44"/>
      <c r="S447" s="45"/>
      <c r="T447" s="46"/>
      <c r="U447" s="13"/>
      <c r="V447" s="13"/>
      <c r="W447" s="90"/>
      <c r="X447" s="25"/>
      <c r="Y447" s="13"/>
      <c r="Z447" s="16"/>
      <c r="AA447" s="16"/>
      <c r="AB447" s="16"/>
      <c r="AC447" s="13"/>
      <c r="AD447" s="13"/>
      <c r="AE447" s="13"/>
      <c r="AF447" s="16"/>
      <c r="AG447" s="16"/>
      <c r="AH447" s="16"/>
      <c r="AI447" s="13"/>
      <c r="AJ447" s="13"/>
      <c r="AK447" s="13"/>
      <c r="AL447" s="13"/>
    </row>
    <row r="448" spans="1:38" x14ac:dyDescent="0.3">
      <c r="A448" s="13"/>
      <c r="B448" s="19"/>
      <c r="C448" s="43"/>
      <c r="D448" s="43"/>
      <c r="E448" s="44"/>
      <c r="F448" s="44"/>
      <c r="G448" s="52"/>
      <c r="H448" s="44"/>
      <c r="I448" s="44"/>
      <c r="J448" s="45"/>
      <c r="K448" s="44"/>
      <c r="L448" s="46"/>
      <c r="M448" s="46"/>
      <c r="N448" s="44"/>
      <c r="O448" s="44"/>
      <c r="P448" s="44"/>
      <c r="Q448" s="44"/>
      <c r="R448" s="44"/>
      <c r="S448" s="45"/>
      <c r="T448" s="46"/>
      <c r="U448" s="13"/>
      <c r="V448" s="13"/>
      <c r="W448" s="90"/>
      <c r="X448" s="25"/>
      <c r="Y448" s="13"/>
      <c r="Z448" s="16"/>
      <c r="AA448" s="16"/>
      <c r="AB448" s="16"/>
      <c r="AC448" s="13"/>
      <c r="AD448" s="13"/>
      <c r="AE448" s="13"/>
      <c r="AF448" s="16"/>
      <c r="AG448" s="16"/>
      <c r="AH448" s="16"/>
      <c r="AI448" s="13"/>
      <c r="AJ448" s="13"/>
      <c r="AK448" s="13"/>
      <c r="AL448" s="13"/>
    </row>
    <row r="449" spans="1:38" x14ac:dyDescent="0.3">
      <c r="A449" s="13"/>
      <c r="B449" s="19"/>
      <c r="C449" s="43"/>
      <c r="D449" s="43"/>
      <c r="E449" s="44"/>
      <c r="F449" s="44"/>
      <c r="G449" s="52"/>
      <c r="H449" s="44"/>
      <c r="I449" s="44"/>
      <c r="J449" s="45"/>
      <c r="K449" s="44"/>
      <c r="L449" s="46"/>
      <c r="M449" s="46"/>
      <c r="N449" s="44"/>
      <c r="O449" s="44"/>
      <c r="P449" s="44"/>
      <c r="Q449" s="44"/>
      <c r="R449" s="44"/>
      <c r="S449" s="45"/>
      <c r="T449" s="46"/>
      <c r="U449" s="13"/>
      <c r="V449" s="13"/>
      <c r="W449" s="90"/>
      <c r="X449" s="25"/>
      <c r="Y449" s="13"/>
      <c r="Z449" s="16"/>
      <c r="AA449" s="16"/>
      <c r="AB449" s="16"/>
      <c r="AC449" s="13"/>
      <c r="AD449" s="13"/>
      <c r="AE449" s="13"/>
      <c r="AF449" s="16"/>
      <c r="AG449" s="16"/>
      <c r="AH449" s="16"/>
      <c r="AI449" s="13"/>
      <c r="AJ449" s="13"/>
      <c r="AK449" s="13"/>
      <c r="AL449" s="13"/>
    </row>
    <row r="450" spans="1:38" x14ac:dyDescent="0.3">
      <c r="A450" s="13"/>
      <c r="B450" s="19"/>
      <c r="C450" s="43"/>
      <c r="D450" s="43"/>
      <c r="E450" s="44"/>
      <c r="F450" s="44"/>
      <c r="G450" s="52"/>
      <c r="H450" s="44"/>
      <c r="I450" s="44"/>
      <c r="J450" s="45"/>
      <c r="K450" s="44"/>
      <c r="L450" s="46"/>
      <c r="M450" s="46"/>
      <c r="N450" s="44"/>
      <c r="O450" s="44"/>
      <c r="P450" s="44"/>
      <c r="Q450" s="44"/>
      <c r="R450" s="44"/>
      <c r="S450" s="45"/>
      <c r="T450" s="46"/>
      <c r="U450" s="13"/>
      <c r="V450" s="13"/>
      <c r="W450" s="90"/>
      <c r="X450" s="25"/>
      <c r="Y450" s="13"/>
      <c r="Z450" s="16"/>
      <c r="AA450" s="16"/>
      <c r="AB450" s="16"/>
      <c r="AC450" s="13"/>
      <c r="AD450" s="13"/>
      <c r="AE450" s="13"/>
      <c r="AF450" s="16"/>
      <c r="AG450" s="16"/>
      <c r="AH450" s="16"/>
      <c r="AI450" s="13"/>
      <c r="AJ450" s="13"/>
      <c r="AK450" s="13"/>
      <c r="AL450" s="13"/>
    </row>
    <row r="451" spans="1:38" x14ac:dyDescent="0.3">
      <c r="A451" s="13"/>
      <c r="B451" s="19"/>
      <c r="C451" s="43"/>
      <c r="D451" s="43"/>
      <c r="E451" s="44"/>
      <c r="F451" s="44"/>
      <c r="G451" s="52"/>
      <c r="H451" s="44"/>
      <c r="I451" s="44"/>
      <c r="J451" s="45"/>
      <c r="K451" s="44"/>
      <c r="L451" s="46"/>
      <c r="M451" s="46"/>
      <c r="N451" s="44"/>
      <c r="O451" s="44"/>
      <c r="P451" s="44"/>
      <c r="Q451" s="44"/>
      <c r="R451" s="44"/>
      <c r="S451" s="45"/>
      <c r="T451" s="46"/>
      <c r="U451" s="13"/>
      <c r="V451" s="13"/>
      <c r="W451" s="90"/>
      <c r="X451" s="25"/>
      <c r="Y451" s="13"/>
      <c r="Z451" s="16"/>
      <c r="AA451" s="16"/>
      <c r="AB451" s="16"/>
      <c r="AC451" s="13"/>
      <c r="AD451" s="13"/>
      <c r="AE451" s="13"/>
      <c r="AF451" s="16"/>
      <c r="AG451" s="16"/>
      <c r="AH451" s="16"/>
      <c r="AI451" s="13"/>
      <c r="AJ451" s="13"/>
      <c r="AK451" s="13"/>
      <c r="AL451" s="13"/>
    </row>
    <row r="452" spans="1:38" x14ac:dyDescent="0.3">
      <c r="A452" s="13"/>
      <c r="B452" s="19"/>
      <c r="C452" s="43"/>
      <c r="D452" s="43"/>
      <c r="E452" s="44"/>
      <c r="F452" s="44"/>
      <c r="G452" s="52"/>
      <c r="H452" s="44"/>
      <c r="I452" s="44"/>
      <c r="J452" s="45"/>
      <c r="K452" s="44"/>
      <c r="L452" s="46"/>
      <c r="M452" s="46"/>
      <c r="N452" s="44"/>
      <c r="O452" s="44"/>
      <c r="P452" s="44"/>
      <c r="Q452" s="44"/>
      <c r="R452" s="44"/>
      <c r="S452" s="45"/>
      <c r="T452" s="46"/>
      <c r="U452" s="13"/>
      <c r="V452" s="13"/>
      <c r="W452" s="90"/>
      <c r="X452" s="25"/>
      <c r="Y452" s="13"/>
      <c r="Z452" s="16"/>
      <c r="AA452" s="16"/>
      <c r="AB452" s="16"/>
      <c r="AC452" s="13"/>
      <c r="AD452" s="13"/>
      <c r="AE452" s="13"/>
      <c r="AF452" s="16"/>
      <c r="AG452" s="16"/>
      <c r="AH452" s="16"/>
      <c r="AI452" s="13"/>
      <c r="AJ452" s="13"/>
      <c r="AK452" s="13"/>
      <c r="AL452" s="13"/>
    </row>
    <row r="453" spans="1:38" x14ac:dyDescent="0.3">
      <c r="A453" s="13"/>
      <c r="B453" s="19"/>
      <c r="C453" s="43"/>
      <c r="D453" s="43"/>
      <c r="E453" s="44"/>
      <c r="F453" s="44"/>
      <c r="G453" s="52"/>
      <c r="H453" s="44"/>
      <c r="I453" s="44"/>
      <c r="J453" s="45"/>
      <c r="K453" s="44"/>
      <c r="L453" s="46"/>
      <c r="M453" s="46"/>
      <c r="N453" s="44"/>
      <c r="O453" s="44"/>
      <c r="P453" s="44"/>
      <c r="Q453" s="44"/>
      <c r="R453" s="44"/>
      <c r="S453" s="45"/>
      <c r="T453" s="46"/>
      <c r="U453" s="13"/>
      <c r="V453" s="13"/>
      <c r="W453" s="90"/>
      <c r="X453" s="25"/>
      <c r="Y453" s="13"/>
      <c r="Z453" s="16"/>
      <c r="AA453" s="16"/>
      <c r="AB453" s="16"/>
      <c r="AC453" s="13"/>
      <c r="AD453" s="13"/>
      <c r="AE453" s="13"/>
      <c r="AF453" s="16"/>
      <c r="AG453" s="16"/>
      <c r="AH453" s="16"/>
      <c r="AI453" s="13"/>
      <c r="AJ453" s="13"/>
      <c r="AK453" s="13"/>
      <c r="AL453" s="13"/>
    </row>
    <row r="454" spans="1:38" x14ac:dyDescent="0.3">
      <c r="A454" s="13"/>
      <c r="B454" s="19"/>
      <c r="C454" s="43"/>
      <c r="D454" s="43"/>
      <c r="E454" s="44"/>
      <c r="F454" s="44"/>
      <c r="G454" s="52"/>
      <c r="H454" s="44"/>
      <c r="I454" s="44"/>
      <c r="J454" s="45"/>
      <c r="K454" s="44"/>
      <c r="L454" s="46"/>
      <c r="M454" s="46"/>
      <c r="N454" s="44"/>
      <c r="O454" s="44"/>
      <c r="P454" s="44"/>
      <c r="Q454" s="44"/>
      <c r="R454" s="44"/>
      <c r="S454" s="45"/>
      <c r="T454" s="46"/>
      <c r="U454" s="13"/>
      <c r="V454" s="13"/>
      <c r="W454" s="90"/>
      <c r="X454" s="25"/>
      <c r="Y454" s="13"/>
      <c r="Z454" s="16"/>
      <c r="AA454" s="16"/>
      <c r="AB454" s="16"/>
      <c r="AC454" s="13"/>
      <c r="AD454" s="13"/>
      <c r="AE454" s="13"/>
      <c r="AF454" s="16"/>
      <c r="AG454" s="16"/>
      <c r="AH454" s="16"/>
      <c r="AI454" s="13"/>
      <c r="AJ454" s="13"/>
      <c r="AK454" s="13"/>
      <c r="AL454" s="13"/>
    </row>
    <row r="455" spans="1:38" x14ac:dyDescent="0.3">
      <c r="A455" s="13"/>
      <c r="B455" s="19"/>
      <c r="C455" s="43"/>
      <c r="D455" s="43"/>
      <c r="E455" s="44"/>
      <c r="F455" s="44"/>
      <c r="G455" s="52"/>
      <c r="H455" s="44"/>
      <c r="I455" s="44"/>
      <c r="J455" s="45"/>
      <c r="K455" s="44"/>
      <c r="L455" s="46"/>
      <c r="M455" s="46"/>
      <c r="N455" s="44"/>
      <c r="O455" s="44"/>
      <c r="P455" s="44"/>
      <c r="Q455" s="44"/>
      <c r="R455" s="44"/>
      <c r="S455" s="45"/>
      <c r="T455" s="46"/>
      <c r="U455" s="13"/>
      <c r="V455" s="13"/>
      <c r="W455" s="90"/>
      <c r="X455" s="25"/>
      <c r="Y455" s="13"/>
      <c r="Z455" s="16"/>
      <c r="AA455" s="16"/>
      <c r="AB455" s="16"/>
      <c r="AC455" s="13"/>
      <c r="AD455" s="13"/>
      <c r="AE455" s="13"/>
      <c r="AF455" s="16"/>
      <c r="AG455" s="16"/>
      <c r="AH455" s="16"/>
      <c r="AI455" s="13"/>
      <c r="AJ455" s="13"/>
      <c r="AK455" s="13"/>
      <c r="AL455" s="13"/>
    </row>
    <row r="456" spans="1:38" x14ac:dyDescent="0.3">
      <c r="A456" s="13"/>
      <c r="B456" s="19"/>
      <c r="C456" s="43"/>
      <c r="D456" s="43"/>
      <c r="E456" s="44"/>
      <c r="F456" s="44"/>
      <c r="G456" s="52"/>
      <c r="H456" s="44"/>
      <c r="I456" s="44"/>
      <c r="J456" s="45"/>
      <c r="K456" s="44"/>
      <c r="L456" s="46"/>
      <c r="M456" s="46"/>
      <c r="N456" s="44"/>
      <c r="O456" s="44"/>
      <c r="P456" s="44"/>
      <c r="Q456" s="44"/>
      <c r="R456" s="44"/>
      <c r="S456" s="45"/>
      <c r="T456" s="46"/>
      <c r="U456" s="13"/>
      <c r="V456" s="13"/>
      <c r="W456" s="90"/>
      <c r="X456" s="25"/>
      <c r="Y456" s="13"/>
      <c r="Z456" s="16"/>
      <c r="AA456" s="16"/>
      <c r="AB456" s="16"/>
      <c r="AC456" s="13"/>
      <c r="AD456" s="13"/>
      <c r="AE456" s="13"/>
      <c r="AF456" s="16"/>
      <c r="AG456" s="16"/>
      <c r="AH456" s="16"/>
      <c r="AI456" s="13"/>
      <c r="AJ456" s="13"/>
      <c r="AK456" s="13"/>
      <c r="AL456" s="13"/>
    </row>
    <row r="457" spans="1:38" x14ac:dyDescent="0.3">
      <c r="A457" s="13"/>
      <c r="B457" s="19"/>
      <c r="C457" s="43"/>
      <c r="D457" s="43"/>
      <c r="E457" s="44"/>
      <c r="F457" s="44"/>
      <c r="G457" s="52"/>
      <c r="H457" s="44"/>
      <c r="I457" s="44"/>
      <c r="J457" s="45"/>
      <c r="K457" s="44"/>
      <c r="L457" s="46"/>
      <c r="M457" s="46"/>
      <c r="N457" s="44"/>
      <c r="O457" s="44"/>
      <c r="P457" s="44"/>
      <c r="Q457" s="44"/>
      <c r="R457" s="44"/>
      <c r="S457" s="45"/>
      <c r="T457" s="46"/>
      <c r="U457" s="13"/>
      <c r="V457" s="13"/>
      <c r="W457" s="90"/>
      <c r="X457" s="25"/>
      <c r="Y457" s="13"/>
      <c r="Z457" s="16"/>
      <c r="AA457" s="16"/>
      <c r="AB457" s="16"/>
      <c r="AC457" s="13"/>
      <c r="AD457" s="13"/>
      <c r="AE457" s="13"/>
      <c r="AF457" s="16"/>
      <c r="AG457" s="16"/>
      <c r="AH457" s="16"/>
      <c r="AI457" s="13"/>
      <c r="AJ457" s="13"/>
      <c r="AK457" s="13"/>
      <c r="AL457" s="13"/>
    </row>
    <row r="458" spans="1:38" x14ac:dyDescent="0.3">
      <c r="A458" s="13"/>
      <c r="B458" s="19"/>
      <c r="C458" s="43"/>
      <c r="D458" s="43"/>
      <c r="E458" s="44"/>
      <c r="F458" s="44"/>
      <c r="G458" s="52"/>
      <c r="H458" s="44"/>
      <c r="I458" s="44"/>
      <c r="J458" s="45"/>
      <c r="K458" s="44"/>
      <c r="L458" s="46"/>
      <c r="M458" s="46"/>
      <c r="N458" s="44"/>
      <c r="O458" s="44"/>
      <c r="P458" s="44"/>
      <c r="Q458" s="44"/>
      <c r="R458" s="44"/>
      <c r="S458" s="45"/>
      <c r="T458" s="46"/>
      <c r="U458" s="13"/>
      <c r="V458" s="13"/>
      <c r="W458" s="90"/>
      <c r="X458" s="25"/>
      <c r="Y458" s="13"/>
      <c r="Z458" s="16"/>
      <c r="AA458" s="16"/>
      <c r="AB458" s="16"/>
      <c r="AC458" s="13"/>
      <c r="AD458" s="13"/>
      <c r="AE458" s="13"/>
      <c r="AF458" s="16"/>
      <c r="AG458" s="16"/>
      <c r="AH458" s="16"/>
      <c r="AI458" s="13"/>
      <c r="AJ458" s="13"/>
      <c r="AK458" s="13"/>
      <c r="AL458" s="13"/>
    </row>
    <row r="459" spans="1:38" x14ac:dyDescent="0.3">
      <c r="A459" s="13"/>
      <c r="B459" s="19"/>
      <c r="C459" s="43"/>
      <c r="D459" s="43"/>
      <c r="E459" s="44"/>
      <c r="F459" s="44"/>
      <c r="G459" s="52"/>
      <c r="H459" s="44"/>
      <c r="I459" s="44"/>
      <c r="J459" s="45"/>
      <c r="K459" s="44"/>
      <c r="L459" s="46"/>
      <c r="M459" s="46"/>
      <c r="N459" s="44"/>
      <c r="O459" s="44"/>
      <c r="P459" s="44"/>
      <c r="Q459" s="44"/>
      <c r="R459" s="44"/>
      <c r="S459" s="45"/>
      <c r="T459" s="46"/>
      <c r="U459" s="13"/>
      <c r="V459" s="13"/>
      <c r="W459" s="90"/>
      <c r="X459" s="25"/>
      <c r="Y459" s="13"/>
      <c r="Z459" s="16"/>
      <c r="AA459" s="16"/>
      <c r="AB459" s="16"/>
      <c r="AC459" s="13"/>
      <c r="AD459" s="13"/>
      <c r="AE459" s="13"/>
      <c r="AF459" s="16"/>
      <c r="AG459" s="16"/>
      <c r="AH459" s="16"/>
      <c r="AI459" s="13"/>
      <c r="AJ459" s="13"/>
      <c r="AK459" s="13"/>
      <c r="AL459" s="13"/>
    </row>
    <row r="460" spans="1:38" x14ac:dyDescent="0.3">
      <c r="A460" s="13"/>
      <c r="B460" s="19"/>
      <c r="C460" s="43"/>
      <c r="D460" s="43"/>
      <c r="E460" s="44"/>
      <c r="F460" s="44"/>
      <c r="G460" s="52"/>
      <c r="H460" s="44"/>
      <c r="I460" s="44"/>
      <c r="J460" s="45"/>
      <c r="K460" s="44"/>
      <c r="L460" s="46"/>
      <c r="M460" s="46"/>
      <c r="N460" s="44"/>
      <c r="O460" s="44"/>
      <c r="P460" s="44"/>
      <c r="Q460" s="44"/>
      <c r="R460" s="44"/>
      <c r="S460" s="45"/>
      <c r="T460" s="46"/>
      <c r="U460" s="13"/>
      <c r="V460" s="13"/>
      <c r="W460" s="90"/>
      <c r="X460" s="25"/>
      <c r="Y460" s="13"/>
      <c r="Z460" s="16"/>
      <c r="AA460" s="16"/>
      <c r="AB460" s="16"/>
      <c r="AC460" s="13"/>
      <c r="AD460" s="13"/>
      <c r="AE460" s="13"/>
      <c r="AF460" s="16"/>
      <c r="AG460" s="16"/>
      <c r="AH460" s="16"/>
      <c r="AI460" s="13"/>
      <c r="AJ460" s="13"/>
      <c r="AK460" s="13"/>
      <c r="AL460" s="13"/>
    </row>
    <row r="461" spans="1:38" x14ac:dyDescent="0.3">
      <c r="A461" s="13"/>
      <c r="B461" s="19"/>
      <c r="C461" s="43"/>
      <c r="D461" s="43"/>
      <c r="E461" s="44"/>
      <c r="F461" s="44"/>
      <c r="G461" s="52"/>
      <c r="H461" s="44"/>
      <c r="I461" s="44"/>
      <c r="J461" s="45"/>
      <c r="K461" s="44"/>
      <c r="L461" s="46"/>
      <c r="M461" s="46"/>
      <c r="N461" s="44"/>
      <c r="O461" s="44"/>
      <c r="P461" s="44"/>
      <c r="Q461" s="44"/>
      <c r="R461" s="44"/>
      <c r="S461" s="45"/>
      <c r="T461" s="46"/>
      <c r="U461" s="13"/>
      <c r="V461" s="13"/>
      <c r="W461" s="90"/>
      <c r="X461" s="25"/>
      <c r="Y461" s="13"/>
      <c r="Z461" s="16"/>
      <c r="AA461" s="16"/>
      <c r="AB461" s="16"/>
      <c r="AC461" s="13"/>
      <c r="AD461" s="13"/>
      <c r="AE461" s="13"/>
      <c r="AF461" s="16"/>
      <c r="AG461" s="16"/>
      <c r="AH461" s="16"/>
      <c r="AI461" s="13"/>
      <c r="AJ461" s="13"/>
      <c r="AK461" s="13"/>
      <c r="AL461" s="13"/>
    </row>
    <row r="462" spans="1:38" x14ac:dyDescent="0.3">
      <c r="A462" s="13"/>
      <c r="B462" s="19"/>
      <c r="C462" s="43"/>
      <c r="D462" s="43"/>
      <c r="E462" s="44"/>
      <c r="F462" s="44"/>
      <c r="G462" s="52"/>
      <c r="H462" s="44"/>
      <c r="I462" s="44"/>
      <c r="J462" s="45"/>
      <c r="K462" s="44"/>
      <c r="L462" s="46"/>
      <c r="M462" s="46"/>
      <c r="N462" s="44"/>
      <c r="O462" s="44"/>
      <c r="P462" s="44"/>
      <c r="Q462" s="44"/>
      <c r="R462" s="44"/>
      <c r="S462" s="45"/>
      <c r="T462" s="46"/>
      <c r="U462" s="13"/>
      <c r="V462" s="13"/>
      <c r="W462" s="90"/>
      <c r="X462" s="25"/>
      <c r="Y462" s="13"/>
      <c r="Z462" s="16"/>
      <c r="AA462" s="16"/>
      <c r="AB462" s="16"/>
      <c r="AC462" s="13"/>
      <c r="AD462" s="13"/>
      <c r="AE462" s="13"/>
      <c r="AF462" s="16"/>
      <c r="AG462" s="16"/>
      <c r="AH462" s="16"/>
      <c r="AI462" s="13"/>
      <c r="AJ462" s="13"/>
      <c r="AK462" s="13"/>
      <c r="AL462" s="13"/>
    </row>
    <row r="463" spans="1:38" x14ac:dyDescent="0.3">
      <c r="A463" s="13"/>
      <c r="B463" s="19"/>
      <c r="C463" s="43"/>
      <c r="D463" s="43"/>
      <c r="E463" s="44"/>
      <c r="F463" s="44"/>
      <c r="G463" s="52"/>
      <c r="H463" s="44"/>
      <c r="I463" s="44"/>
      <c r="J463" s="45"/>
      <c r="K463" s="44"/>
      <c r="L463" s="46"/>
      <c r="M463" s="46"/>
      <c r="N463" s="44"/>
      <c r="O463" s="44"/>
      <c r="P463" s="44"/>
      <c r="Q463" s="44"/>
      <c r="R463" s="44"/>
      <c r="S463" s="45"/>
      <c r="T463" s="46"/>
      <c r="U463" s="13"/>
      <c r="V463" s="13"/>
      <c r="W463" s="90"/>
      <c r="X463" s="25"/>
      <c r="Y463" s="13"/>
      <c r="Z463" s="16"/>
      <c r="AA463" s="16"/>
      <c r="AB463" s="16"/>
      <c r="AC463" s="13"/>
      <c r="AD463" s="13"/>
      <c r="AE463" s="13"/>
      <c r="AF463" s="16"/>
      <c r="AG463" s="16"/>
      <c r="AH463" s="16"/>
      <c r="AI463" s="13"/>
      <c r="AJ463" s="13"/>
      <c r="AK463" s="13"/>
      <c r="AL463" s="13"/>
    </row>
    <row r="464" spans="1:38" x14ac:dyDescent="0.3">
      <c r="A464" s="13"/>
      <c r="B464" s="19"/>
      <c r="C464" s="43"/>
      <c r="D464" s="43"/>
      <c r="E464" s="44"/>
      <c r="F464" s="44"/>
      <c r="G464" s="52"/>
      <c r="H464" s="44"/>
      <c r="I464" s="44"/>
      <c r="J464" s="45"/>
      <c r="K464" s="44"/>
      <c r="L464" s="46"/>
      <c r="M464" s="46"/>
      <c r="N464" s="44"/>
      <c r="O464" s="44"/>
      <c r="P464" s="44"/>
      <c r="Q464" s="44"/>
      <c r="R464" s="44"/>
      <c r="S464" s="45"/>
      <c r="T464" s="46"/>
      <c r="U464" s="13"/>
      <c r="V464" s="13"/>
      <c r="W464" s="90"/>
      <c r="X464" s="25"/>
      <c r="Y464" s="13"/>
      <c r="Z464" s="16"/>
      <c r="AA464" s="16"/>
      <c r="AB464" s="16"/>
      <c r="AC464" s="13"/>
      <c r="AD464" s="13"/>
      <c r="AE464" s="13"/>
      <c r="AF464" s="16"/>
      <c r="AG464" s="16"/>
      <c r="AH464" s="16"/>
      <c r="AI464" s="13"/>
      <c r="AJ464" s="13"/>
      <c r="AK464" s="13"/>
      <c r="AL464" s="13"/>
    </row>
    <row r="465" spans="1:38" x14ac:dyDescent="0.3">
      <c r="A465" s="13"/>
      <c r="B465" s="19"/>
      <c r="C465" s="43"/>
      <c r="D465" s="43"/>
      <c r="E465" s="44"/>
      <c r="F465" s="44"/>
      <c r="G465" s="52"/>
      <c r="H465" s="44"/>
      <c r="I465" s="44"/>
      <c r="J465" s="45"/>
      <c r="K465" s="44"/>
      <c r="L465" s="46"/>
      <c r="M465" s="46"/>
      <c r="N465" s="44"/>
      <c r="O465" s="44"/>
      <c r="P465" s="44"/>
      <c r="Q465" s="44"/>
      <c r="R465" s="44"/>
      <c r="S465" s="45"/>
      <c r="T465" s="46"/>
      <c r="U465" s="13"/>
      <c r="V465" s="13"/>
      <c r="W465" s="90"/>
      <c r="X465" s="25"/>
      <c r="Y465" s="13"/>
      <c r="Z465" s="16"/>
      <c r="AA465" s="16"/>
      <c r="AB465" s="16"/>
      <c r="AC465" s="13"/>
      <c r="AD465" s="13"/>
      <c r="AE465" s="13"/>
      <c r="AF465" s="16"/>
      <c r="AG465" s="16"/>
      <c r="AH465" s="16"/>
      <c r="AI465" s="13"/>
      <c r="AJ465" s="13"/>
      <c r="AK465" s="13"/>
      <c r="AL465" s="13"/>
    </row>
    <row r="466" spans="1:38" x14ac:dyDescent="0.3">
      <c r="A466" s="13"/>
      <c r="B466" s="19"/>
      <c r="C466" s="43"/>
      <c r="D466" s="43"/>
      <c r="E466" s="44"/>
      <c r="F466" s="44"/>
      <c r="G466" s="52"/>
      <c r="H466" s="44"/>
      <c r="I466" s="44"/>
      <c r="J466" s="45"/>
      <c r="K466" s="44"/>
      <c r="L466" s="46"/>
      <c r="M466" s="46"/>
      <c r="N466" s="44"/>
      <c r="O466" s="44"/>
      <c r="P466" s="44"/>
      <c r="Q466" s="44"/>
      <c r="R466" s="44"/>
      <c r="S466" s="45"/>
      <c r="T466" s="46"/>
      <c r="U466" s="13"/>
      <c r="V466" s="13"/>
      <c r="W466" s="90"/>
      <c r="X466" s="25"/>
      <c r="Y466" s="13"/>
      <c r="Z466" s="16"/>
      <c r="AA466" s="16"/>
      <c r="AB466" s="16"/>
      <c r="AC466" s="13"/>
      <c r="AD466" s="13"/>
      <c r="AE466" s="13"/>
      <c r="AF466" s="16"/>
      <c r="AG466" s="16"/>
      <c r="AH466" s="16"/>
      <c r="AI466" s="13"/>
      <c r="AJ466" s="13"/>
      <c r="AK466" s="13"/>
      <c r="AL466" s="13"/>
    </row>
    <row r="467" spans="1:38" x14ac:dyDescent="0.3">
      <c r="A467" s="13"/>
      <c r="B467" s="19"/>
      <c r="C467" s="43"/>
      <c r="D467" s="43"/>
      <c r="E467" s="44"/>
      <c r="F467" s="44"/>
      <c r="G467" s="52"/>
      <c r="H467" s="44"/>
      <c r="I467" s="44"/>
      <c r="J467" s="45"/>
      <c r="K467" s="44"/>
      <c r="L467" s="46"/>
      <c r="M467" s="46"/>
      <c r="N467" s="44"/>
      <c r="O467" s="44"/>
      <c r="P467" s="44"/>
      <c r="Q467" s="44"/>
      <c r="R467" s="44"/>
      <c r="S467" s="45"/>
      <c r="T467" s="46"/>
      <c r="U467" s="13"/>
      <c r="V467" s="13"/>
      <c r="W467" s="90"/>
      <c r="X467" s="25"/>
      <c r="Y467" s="13"/>
      <c r="Z467" s="16"/>
      <c r="AA467" s="16"/>
      <c r="AB467" s="16"/>
      <c r="AC467" s="13"/>
      <c r="AD467" s="13"/>
      <c r="AE467" s="13"/>
      <c r="AF467" s="16"/>
      <c r="AG467" s="16"/>
      <c r="AH467" s="16"/>
      <c r="AI467" s="13"/>
      <c r="AJ467" s="13"/>
      <c r="AK467" s="13"/>
      <c r="AL467" s="13"/>
    </row>
    <row r="468" spans="1:38" x14ac:dyDescent="0.3">
      <c r="A468" s="13"/>
      <c r="B468" s="19"/>
      <c r="C468" s="43"/>
      <c r="D468" s="43"/>
      <c r="E468" s="44"/>
      <c r="F468" s="44"/>
      <c r="G468" s="52"/>
      <c r="H468" s="44"/>
      <c r="I468" s="44"/>
      <c r="J468" s="45"/>
      <c r="K468" s="44"/>
      <c r="L468" s="46"/>
      <c r="M468" s="46"/>
      <c r="N468" s="44"/>
      <c r="O468" s="44"/>
      <c r="P468" s="44"/>
      <c r="Q468" s="44"/>
      <c r="R468" s="44"/>
      <c r="S468" s="45"/>
      <c r="T468" s="46"/>
      <c r="U468" s="13"/>
      <c r="V468" s="13"/>
      <c r="W468" s="90"/>
      <c r="X468" s="25"/>
      <c r="Y468" s="13"/>
      <c r="Z468" s="16"/>
      <c r="AA468" s="16"/>
      <c r="AB468" s="16"/>
      <c r="AC468" s="13"/>
      <c r="AD468" s="13"/>
      <c r="AE468" s="13"/>
      <c r="AF468" s="16"/>
      <c r="AG468" s="16"/>
      <c r="AH468" s="16"/>
      <c r="AI468" s="13"/>
      <c r="AJ468" s="13"/>
      <c r="AK468" s="13"/>
      <c r="AL468" s="13"/>
    </row>
    <row r="469" spans="1:38" x14ac:dyDescent="0.3">
      <c r="A469" s="13"/>
      <c r="B469" s="19"/>
      <c r="C469" s="43"/>
      <c r="D469" s="43"/>
      <c r="E469" s="44"/>
      <c r="F469" s="44"/>
      <c r="G469" s="52"/>
      <c r="H469" s="44"/>
      <c r="I469" s="44"/>
      <c r="J469" s="45"/>
      <c r="K469" s="44"/>
      <c r="L469" s="46"/>
      <c r="M469" s="46"/>
      <c r="N469" s="44"/>
      <c r="O469" s="44"/>
      <c r="P469" s="44"/>
      <c r="Q469" s="44"/>
      <c r="R469" s="44"/>
      <c r="S469" s="45"/>
      <c r="T469" s="46"/>
      <c r="U469" s="13"/>
      <c r="V469" s="13"/>
      <c r="W469" s="90"/>
      <c r="X469" s="25"/>
      <c r="Y469" s="13"/>
      <c r="Z469" s="16"/>
      <c r="AA469" s="16"/>
      <c r="AB469" s="16"/>
      <c r="AC469" s="13"/>
      <c r="AD469" s="13"/>
      <c r="AE469" s="13"/>
      <c r="AF469" s="16"/>
      <c r="AG469" s="16"/>
      <c r="AH469" s="16"/>
      <c r="AI469" s="13"/>
      <c r="AJ469" s="13"/>
      <c r="AK469" s="13"/>
      <c r="AL469" s="13"/>
    </row>
    <row r="470" spans="1:38" x14ac:dyDescent="0.3">
      <c r="A470" s="13"/>
      <c r="B470" s="19"/>
      <c r="C470" s="43"/>
      <c r="D470" s="43"/>
      <c r="E470" s="44"/>
      <c r="F470" s="44"/>
      <c r="G470" s="52"/>
      <c r="H470" s="44"/>
      <c r="I470" s="44"/>
      <c r="J470" s="45"/>
      <c r="K470" s="44"/>
      <c r="L470" s="46"/>
      <c r="M470" s="46"/>
      <c r="N470" s="44"/>
      <c r="O470" s="44"/>
      <c r="P470" s="44"/>
      <c r="Q470" s="44"/>
      <c r="R470" s="44"/>
      <c r="S470" s="45"/>
      <c r="T470" s="46"/>
      <c r="U470" s="13"/>
      <c r="V470" s="13"/>
      <c r="W470" s="90"/>
      <c r="X470" s="25"/>
      <c r="Y470" s="13"/>
      <c r="Z470" s="16"/>
      <c r="AA470" s="16"/>
      <c r="AB470" s="16"/>
      <c r="AC470" s="13"/>
      <c r="AD470" s="13"/>
      <c r="AE470" s="13"/>
      <c r="AF470" s="16"/>
      <c r="AG470" s="16"/>
      <c r="AH470" s="16"/>
      <c r="AI470" s="13"/>
      <c r="AJ470" s="13"/>
      <c r="AK470" s="13"/>
      <c r="AL470" s="13"/>
    </row>
    <row r="471" spans="1:38" x14ac:dyDescent="0.3">
      <c r="A471" s="13"/>
      <c r="B471" s="19"/>
      <c r="C471" s="43"/>
      <c r="D471" s="43"/>
      <c r="E471" s="44"/>
      <c r="F471" s="44"/>
      <c r="G471" s="52"/>
      <c r="H471" s="44"/>
      <c r="I471" s="44"/>
      <c r="J471" s="45"/>
      <c r="K471" s="44"/>
      <c r="L471" s="46"/>
      <c r="M471" s="46"/>
      <c r="N471" s="44"/>
      <c r="O471" s="44"/>
      <c r="P471" s="44"/>
      <c r="Q471" s="44"/>
      <c r="R471" s="44"/>
      <c r="S471" s="45"/>
      <c r="T471" s="46"/>
      <c r="U471" s="13"/>
      <c r="V471" s="13"/>
      <c r="W471" s="90"/>
      <c r="X471" s="25"/>
      <c r="Y471" s="13"/>
      <c r="Z471" s="16"/>
      <c r="AA471" s="16"/>
      <c r="AB471" s="16"/>
      <c r="AC471" s="13"/>
      <c r="AD471" s="13"/>
      <c r="AE471" s="13"/>
      <c r="AF471" s="16"/>
      <c r="AG471" s="16"/>
      <c r="AH471" s="16"/>
      <c r="AI471" s="13"/>
      <c r="AJ471" s="13"/>
      <c r="AK471" s="13"/>
      <c r="AL471" s="13"/>
    </row>
    <row r="472" spans="1:38" x14ac:dyDescent="0.3">
      <c r="A472" s="13"/>
      <c r="B472" s="19"/>
      <c r="C472" s="43"/>
      <c r="D472" s="43"/>
      <c r="E472" s="44"/>
      <c r="F472" s="44"/>
      <c r="G472" s="52"/>
      <c r="H472" s="44"/>
      <c r="I472" s="44"/>
      <c r="J472" s="45"/>
      <c r="K472" s="44"/>
      <c r="L472" s="46"/>
      <c r="M472" s="46"/>
      <c r="N472" s="44"/>
      <c r="O472" s="44"/>
      <c r="P472" s="44"/>
      <c r="Q472" s="44"/>
      <c r="R472" s="44"/>
      <c r="S472" s="45"/>
      <c r="T472" s="46"/>
      <c r="U472" s="13"/>
      <c r="V472" s="13"/>
      <c r="W472" s="90"/>
      <c r="X472" s="25"/>
      <c r="Y472" s="13"/>
      <c r="Z472" s="16"/>
      <c r="AA472" s="16"/>
      <c r="AB472" s="16"/>
      <c r="AC472" s="13"/>
      <c r="AD472" s="13"/>
      <c r="AE472" s="13"/>
      <c r="AF472" s="16"/>
      <c r="AG472" s="16"/>
      <c r="AH472" s="16"/>
      <c r="AI472" s="13"/>
      <c r="AJ472" s="13"/>
      <c r="AK472" s="13"/>
      <c r="AL472" s="13"/>
    </row>
    <row r="473" spans="1:38" x14ac:dyDescent="0.3">
      <c r="A473" s="13"/>
      <c r="B473" s="19"/>
      <c r="C473" s="43"/>
      <c r="D473" s="43"/>
      <c r="E473" s="44"/>
      <c r="F473" s="44"/>
      <c r="G473" s="52"/>
      <c r="H473" s="44"/>
      <c r="I473" s="44"/>
      <c r="J473" s="45"/>
      <c r="K473" s="44"/>
      <c r="L473" s="46"/>
      <c r="M473" s="46"/>
      <c r="N473" s="44"/>
      <c r="O473" s="44"/>
      <c r="P473" s="44"/>
      <c r="Q473" s="44"/>
      <c r="R473" s="44"/>
      <c r="S473" s="45"/>
      <c r="T473" s="46"/>
      <c r="U473" s="13"/>
      <c r="V473" s="13"/>
      <c r="W473" s="90"/>
      <c r="X473" s="25"/>
      <c r="Y473" s="13"/>
      <c r="Z473" s="16"/>
      <c r="AA473" s="16"/>
      <c r="AB473" s="16"/>
      <c r="AC473" s="13"/>
      <c r="AD473" s="13"/>
      <c r="AE473" s="13"/>
      <c r="AF473" s="16"/>
      <c r="AG473" s="16"/>
      <c r="AH473" s="16"/>
      <c r="AI473" s="13"/>
      <c r="AJ473" s="13"/>
      <c r="AK473" s="13"/>
      <c r="AL473" s="13"/>
    </row>
    <row r="474" spans="1:38" x14ac:dyDescent="0.3">
      <c r="A474" s="13"/>
      <c r="B474" s="19"/>
      <c r="C474" s="43"/>
      <c r="D474" s="43"/>
      <c r="E474" s="44"/>
      <c r="F474" s="44"/>
      <c r="G474" s="52"/>
      <c r="H474" s="44"/>
      <c r="I474" s="44"/>
      <c r="J474" s="45"/>
      <c r="K474" s="44"/>
      <c r="L474" s="46"/>
      <c r="M474" s="46"/>
      <c r="N474" s="44"/>
      <c r="O474" s="44"/>
      <c r="P474" s="44"/>
      <c r="Q474" s="44"/>
      <c r="R474" s="44"/>
      <c r="S474" s="45"/>
      <c r="T474" s="46"/>
      <c r="U474" s="13"/>
      <c r="V474" s="13"/>
      <c r="W474" s="90"/>
      <c r="X474" s="25"/>
      <c r="Y474" s="13"/>
      <c r="Z474" s="16"/>
      <c r="AA474" s="16"/>
      <c r="AB474" s="16"/>
      <c r="AC474" s="13"/>
      <c r="AD474" s="13"/>
      <c r="AE474" s="13"/>
      <c r="AF474" s="16"/>
      <c r="AG474" s="16"/>
      <c r="AH474" s="16"/>
      <c r="AI474" s="13"/>
      <c r="AJ474" s="13"/>
      <c r="AK474" s="13"/>
      <c r="AL474" s="13"/>
    </row>
    <row r="475" spans="1:38" x14ac:dyDescent="0.3">
      <c r="A475" s="13"/>
      <c r="B475" s="19"/>
      <c r="C475" s="43"/>
      <c r="D475" s="43"/>
      <c r="E475" s="44"/>
      <c r="F475" s="44"/>
      <c r="G475" s="52"/>
      <c r="H475" s="44"/>
      <c r="I475" s="44"/>
      <c r="J475" s="45"/>
      <c r="K475" s="44"/>
      <c r="L475" s="46"/>
      <c r="M475" s="46"/>
      <c r="N475" s="44"/>
      <c r="O475" s="44"/>
      <c r="P475" s="44"/>
      <c r="Q475" s="44"/>
      <c r="R475" s="44"/>
      <c r="S475" s="45"/>
      <c r="T475" s="46"/>
      <c r="U475" s="13"/>
      <c r="V475" s="13"/>
      <c r="W475" s="90"/>
      <c r="X475" s="25"/>
      <c r="Y475" s="13"/>
      <c r="Z475" s="16"/>
      <c r="AA475" s="16"/>
      <c r="AB475" s="16"/>
      <c r="AC475" s="13"/>
      <c r="AD475" s="13"/>
      <c r="AE475" s="13"/>
      <c r="AF475" s="16"/>
      <c r="AG475" s="16"/>
      <c r="AH475" s="16"/>
      <c r="AI475" s="13"/>
      <c r="AJ475" s="13"/>
      <c r="AK475" s="13"/>
      <c r="AL475" s="13"/>
    </row>
    <row r="476" spans="1:38" x14ac:dyDescent="0.3">
      <c r="A476" s="13"/>
      <c r="B476" s="19"/>
      <c r="C476" s="43"/>
      <c r="D476" s="43"/>
      <c r="E476" s="44"/>
      <c r="F476" s="44"/>
      <c r="G476" s="52"/>
      <c r="H476" s="44"/>
      <c r="I476" s="44"/>
      <c r="J476" s="45"/>
      <c r="K476" s="44"/>
      <c r="L476" s="46"/>
      <c r="M476" s="46"/>
      <c r="N476" s="44"/>
      <c r="O476" s="44"/>
      <c r="P476" s="44"/>
      <c r="Q476" s="44"/>
      <c r="R476" s="44"/>
      <c r="S476" s="45"/>
      <c r="T476" s="46"/>
      <c r="U476" s="13"/>
      <c r="V476" s="13"/>
      <c r="W476" s="90"/>
      <c r="X476" s="25"/>
      <c r="Y476" s="13"/>
      <c r="Z476" s="16"/>
      <c r="AA476" s="16"/>
      <c r="AB476" s="16"/>
      <c r="AC476" s="13"/>
      <c r="AD476" s="13"/>
      <c r="AE476" s="13"/>
      <c r="AF476" s="16"/>
      <c r="AG476" s="16"/>
      <c r="AH476" s="16"/>
      <c r="AI476" s="13"/>
      <c r="AJ476" s="13"/>
      <c r="AK476" s="13"/>
      <c r="AL476" s="13"/>
    </row>
    <row r="477" spans="1:38" x14ac:dyDescent="0.3">
      <c r="A477" s="13"/>
      <c r="B477" s="19"/>
      <c r="C477" s="43"/>
      <c r="D477" s="43"/>
      <c r="E477" s="44"/>
      <c r="F477" s="44"/>
      <c r="G477" s="52"/>
      <c r="H477" s="44"/>
      <c r="I477" s="44"/>
      <c r="J477" s="45"/>
      <c r="K477" s="44"/>
      <c r="L477" s="46"/>
      <c r="M477" s="46"/>
      <c r="N477" s="44"/>
      <c r="O477" s="44"/>
      <c r="P477" s="44"/>
      <c r="Q477" s="44"/>
      <c r="R477" s="44"/>
      <c r="S477" s="45"/>
      <c r="T477" s="46"/>
      <c r="U477" s="13"/>
      <c r="V477" s="13"/>
      <c r="W477" s="90"/>
      <c r="X477" s="25"/>
      <c r="Y477" s="13"/>
      <c r="Z477" s="16"/>
      <c r="AA477" s="16"/>
      <c r="AB477" s="16"/>
      <c r="AC477" s="13"/>
      <c r="AD477" s="13"/>
      <c r="AE477" s="13"/>
      <c r="AF477" s="16"/>
      <c r="AG477" s="16"/>
      <c r="AH477" s="16"/>
      <c r="AI477" s="13"/>
      <c r="AJ477" s="13"/>
      <c r="AK477" s="13"/>
      <c r="AL477" s="13"/>
    </row>
    <row r="478" spans="1:38" x14ac:dyDescent="0.3">
      <c r="A478" s="13"/>
      <c r="B478" s="19"/>
      <c r="C478" s="43"/>
      <c r="D478" s="43"/>
      <c r="E478" s="44"/>
      <c r="F478" s="44"/>
      <c r="G478" s="52"/>
      <c r="H478" s="44"/>
      <c r="I478" s="44"/>
      <c r="J478" s="45"/>
      <c r="K478" s="44"/>
      <c r="L478" s="46"/>
      <c r="M478" s="46"/>
      <c r="N478" s="44"/>
      <c r="O478" s="44"/>
      <c r="P478" s="44"/>
      <c r="Q478" s="44"/>
      <c r="R478" s="44"/>
      <c r="S478" s="45"/>
      <c r="T478" s="46"/>
      <c r="U478" s="13"/>
      <c r="V478" s="13"/>
      <c r="W478" s="90"/>
      <c r="X478" s="25"/>
      <c r="Y478" s="13"/>
      <c r="Z478" s="16"/>
      <c r="AA478" s="16"/>
      <c r="AB478" s="16"/>
      <c r="AC478" s="13"/>
      <c r="AD478" s="13"/>
      <c r="AE478" s="13"/>
      <c r="AF478" s="16"/>
      <c r="AG478" s="16"/>
      <c r="AH478" s="16"/>
      <c r="AI478" s="13"/>
      <c r="AJ478" s="13"/>
      <c r="AK478" s="13"/>
      <c r="AL478" s="13"/>
    </row>
    <row r="479" spans="1:38" x14ac:dyDescent="0.3">
      <c r="A479" s="13"/>
      <c r="B479" s="19"/>
      <c r="C479" s="43"/>
      <c r="D479" s="43"/>
      <c r="E479" s="44"/>
      <c r="F479" s="44"/>
      <c r="G479" s="52"/>
      <c r="H479" s="44"/>
      <c r="I479" s="44"/>
      <c r="J479" s="45"/>
      <c r="K479" s="44"/>
      <c r="L479" s="46"/>
      <c r="M479" s="46"/>
      <c r="N479" s="44"/>
      <c r="O479" s="44"/>
      <c r="P479" s="44"/>
      <c r="Q479" s="44"/>
      <c r="R479" s="44"/>
      <c r="S479" s="45"/>
      <c r="T479" s="46"/>
      <c r="U479" s="13"/>
      <c r="V479" s="13"/>
      <c r="W479" s="90"/>
      <c r="X479" s="25"/>
      <c r="Y479" s="13"/>
      <c r="Z479" s="16"/>
      <c r="AA479" s="16"/>
      <c r="AB479" s="16"/>
      <c r="AC479" s="13"/>
      <c r="AD479" s="13"/>
      <c r="AE479" s="13"/>
      <c r="AF479" s="16"/>
      <c r="AG479" s="16"/>
      <c r="AH479" s="16"/>
      <c r="AI479" s="13"/>
      <c r="AJ479" s="13"/>
      <c r="AK479" s="13"/>
      <c r="AL479" s="13"/>
    </row>
    <row r="480" spans="1:38" x14ac:dyDescent="0.3">
      <c r="A480" s="13"/>
      <c r="B480" s="19"/>
      <c r="C480" s="43"/>
      <c r="D480" s="43"/>
      <c r="E480" s="44"/>
      <c r="F480" s="44"/>
      <c r="G480" s="52"/>
      <c r="H480" s="44"/>
      <c r="I480" s="44"/>
      <c r="J480" s="45"/>
      <c r="K480" s="44"/>
      <c r="L480" s="46"/>
      <c r="M480" s="46"/>
      <c r="N480" s="44"/>
      <c r="O480" s="44"/>
      <c r="P480" s="44"/>
      <c r="Q480" s="44"/>
      <c r="R480" s="44"/>
      <c r="S480" s="45"/>
      <c r="T480" s="46"/>
      <c r="U480" s="13"/>
      <c r="V480" s="13"/>
      <c r="W480" s="90"/>
      <c r="X480" s="25"/>
      <c r="Y480" s="13"/>
      <c r="Z480" s="16"/>
      <c r="AA480" s="16"/>
      <c r="AB480" s="16"/>
      <c r="AC480" s="13"/>
      <c r="AD480" s="13"/>
      <c r="AE480" s="13"/>
      <c r="AF480" s="16"/>
      <c r="AG480" s="16"/>
      <c r="AH480" s="16"/>
      <c r="AI480" s="13"/>
      <c r="AJ480" s="13"/>
      <c r="AK480" s="13"/>
      <c r="AL480" s="13"/>
    </row>
    <row r="481" spans="1:38" x14ac:dyDescent="0.3">
      <c r="A481" s="13"/>
      <c r="B481" s="19"/>
      <c r="C481" s="43"/>
      <c r="D481" s="43"/>
      <c r="E481" s="44"/>
      <c r="F481" s="44"/>
      <c r="G481" s="52"/>
      <c r="H481" s="44"/>
      <c r="I481" s="44"/>
      <c r="J481" s="45"/>
      <c r="K481" s="44"/>
      <c r="L481" s="46"/>
      <c r="M481" s="46"/>
      <c r="N481" s="44"/>
      <c r="O481" s="44"/>
      <c r="P481" s="44"/>
      <c r="Q481" s="44"/>
      <c r="R481" s="44"/>
      <c r="S481" s="45"/>
      <c r="T481" s="46"/>
      <c r="U481" s="13"/>
      <c r="V481" s="13"/>
      <c r="W481" s="90"/>
      <c r="X481" s="25"/>
      <c r="Y481" s="13"/>
      <c r="Z481" s="16"/>
      <c r="AA481" s="16"/>
      <c r="AB481" s="16"/>
      <c r="AC481" s="13"/>
      <c r="AD481" s="13"/>
      <c r="AE481" s="13"/>
      <c r="AF481" s="16"/>
      <c r="AG481" s="16"/>
      <c r="AH481" s="16"/>
      <c r="AI481" s="13"/>
      <c r="AJ481" s="13"/>
      <c r="AK481" s="13"/>
      <c r="AL481" s="13"/>
    </row>
    <row r="482" spans="1:38" x14ac:dyDescent="0.3">
      <c r="A482" s="13"/>
      <c r="B482" s="19"/>
      <c r="C482" s="43"/>
      <c r="D482" s="43"/>
      <c r="E482" s="44"/>
      <c r="F482" s="44"/>
      <c r="G482" s="52"/>
      <c r="H482" s="44"/>
      <c r="I482" s="44"/>
      <c r="J482" s="45"/>
      <c r="K482" s="44"/>
      <c r="L482" s="46"/>
      <c r="M482" s="46"/>
      <c r="N482" s="44"/>
      <c r="O482" s="44"/>
      <c r="P482" s="44"/>
      <c r="Q482" s="44"/>
      <c r="R482" s="44"/>
      <c r="S482" s="45"/>
      <c r="T482" s="46"/>
      <c r="U482" s="13"/>
      <c r="V482" s="13"/>
      <c r="W482" s="90"/>
      <c r="X482" s="25"/>
      <c r="Y482" s="13"/>
      <c r="Z482" s="16"/>
      <c r="AA482" s="16"/>
      <c r="AB482" s="16"/>
      <c r="AC482" s="13"/>
      <c r="AD482" s="13"/>
      <c r="AE482" s="13"/>
      <c r="AF482" s="16"/>
      <c r="AG482" s="16"/>
      <c r="AH482" s="16"/>
      <c r="AI482" s="13"/>
      <c r="AJ482" s="13"/>
      <c r="AK482" s="13"/>
      <c r="AL482" s="13"/>
    </row>
    <row r="483" spans="1:38" x14ac:dyDescent="0.3">
      <c r="A483" s="13"/>
      <c r="B483" s="19"/>
      <c r="C483" s="43"/>
      <c r="D483" s="43"/>
      <c r="E483" s="44"/>
      <c r="F483" s="44"/>
      <c r="G483" s="52"/>
      <c r="H483" s="44"/>
      <c r="I483" s="44"/>
      <c r="J483" s="45"/>
      <c r="K483" s="44"/>
      <c r="L483" s="46"/>
      <c r="M483" s="46"/>
      <c r="N483" s="44"/>
      <c r="O483" s="44"/>
      <c r="P483" s="44"/>
      <c r="Q483" s="44"/>
      <c r="R483" s="44"/>
      <c r="S483" s="45"/>
      <c r="T483" s="46"/>
      <c r="U483" s="13"/>
      <c r="V483" s="13"/>
      <c r="W483" s="90"/>
      <c r="X483" s="25"/>
      <c r="Y483" s="13"/>
      <c r="Z483" s="16"/>
      <c r="AA483" s="16"/>
      <c r="AB483" s="16"/>
      <c r="AC483" s="13"/>
      <c r="AD483" s="13"/>
      <c r="AE483" s="13"/>
      <c r="AF483" s="16"/>
      <c r="AG483" s="16"/>
      <c r="AH483" s="16"/>
      <c r="AI483" s="13"/>
      <c r="AJ483" s="13"/>
      <c r="AK483" s="13"/>
      <c r="AL483" s="13"/>
    </row>
    <row r="484" spans="1:38" x14ac:dyDescent="0.3">
      <c r="A484" s="13"/>
      <c r="B484" s="19"/>
      <c r="C484" s="43"/>
      <c r="D484" s="43"/>
      <c r="E484" s="44"/>
      <c r="F484" s="44"/>
      <c r="G484" s="52"/>
      <c r="H484" s="44"/>
      <c r="I484" s="44"/>
      <c r="J484" s="45"/>
      <c r="K484" s="44"/>
      <c r="L484" s="46"/>
      <c r="M484" s="46"/>
      <c r="N484" s="44"/>
      <c r="O484" s="44"/>
      <c r="P484" s="44"/>
      <c r="Q484" s="44"/>
      <c r="R484" s="44"/>
      <c r="S484" s="45"/>
      <c r="T484" s="46"/>
      <c r="U484" s="13"/>
      <c r="V484" s="13"/>
      <c r="W484" s="90"/>
      <c r="X484" s="25"/>
      <c r="Y484" s="13"/>
      <c r="Z484" s="16"/>
      <c r="AA484" s="16"/>
      <c r="AB484" s="16"/>
      <c r="AC484" s="13"/>
      <c r="AD484" s="13"/>
      <c r="AE484" s="13"/>
      <c r="AF484" s="16"/>
      <c r="AG484" s="16"/>
      <c r="AH484" s="16"/>
      <c r="AI484" s="13"/>
      <c r="AJ484" s="13"/>
      <c r="AK484" s="13"/>
      <c r="AL484" s="13"/>
    </row>
    <row r="485" spans="1:38" x14ac:dyDescent="0.3">
      <c r="A485" s="13"/>
      <c r="B485" s="19"/>
      <c r="C485" s="43"/>
      <c r="D485" s="43"/>
      <c r="E485" s="44"/>
      <c r="F485" s="44"/>
      <c r="G485" s="52"/>
      <c r="H485" s="44"/>
      <c r="I485" s="44"/>
      <c r="J485" s="45"/>
      <c r="K485" s="44"/>
      <c r="L485" s="46"/>
      <c r="M485" s="46"/>
      <c r="N485" s="44"/>
      <c r="O485" s="44"/>
      <c r="P485" s="44"/>
      <c r="Q485" s="44"/>
      <c r="R485" s="44"/>
      <c r="S485" s="45"/>
      <c r="T485" s="46"/>
      <c r="U485" s="13"/>
      <c r="V485" s="13"/>
      <c r="W485" s="90"/>
      <c r="X485" s="25"/>
      <c r="Y485" s="13"/>
      <c r="Z485" s="16"/>
      <c r="AA485" s="16"/>
      <c r="AB485" s="16"/>
      <c r="AC485" s="13"/>
      <c r="AD485" s="13"/>
      <c r="AE485" s="13"/>
      <c r="AF485" s="16"/>
      <c r="AG485" s="16"/>
      <c r="AH485" s="16"/>
      <c r="AI485" s="13"/>
      <c r="AJ485" s="13"/>
      <c r="AK485" s="13"/>
      <c r="AL485" s="13"/>
    </row>
    <row r="486" spans="1:38" x14ac:dyDescent="0.3">
      <c r="A486" s="13"/>
      <c r="B486" s="19"/>
      <c r="C486" s="43"/>
      <c r="D486" s="43"/>
      <c r="E486" s="44"/>
      <c r="F486" s="44"/>
      <c r="G486" s="52"/>
      <c r="H486" s="44"/>
      <c r="I486" s="44"/>
      <c r="J486" s="45"/>
      <c r="K486" s="44"/>
      <c r="L486" s="46"/>
      <c r="M486" s="46"/>
      <c r="N486" s="44"/>
      <c r="O486" s="44"/>
      <c r="P486" s="44"/>
      <c r="Q486" s="44"/>
      <c r="R486" s="44"/>
      <c r="S486" s="45"/>
      <c r="T486" s="46"/>
      <c r="U486" s="13"/>
      <c r="V486" s="13"/>
      <c r="W486" s="90"/>
      <c r="X486" s="25"/>
      <c r="Y486" s="13"/>
      <c r="Z486" s="16"/>
      <c r="AA486" s="16"/>
      <c r="AB486" s="16"/>
      <c r="AC486" s="13"/>
      <c r="AD486" s="13"/>
      <c r="AE486" s="13"/>
      <c r="AF486" s="16"/>
      <c r="AG486" s="16"/>
      <c r="AH486" s="16"/>
      <c r="AI486" s="13"/>
      <c r="AJ486" s="13"/>
      <c r="AK486" s="13"/>
      <c r="AL486" s="13"/>
    </row>
    <row r="487" spans="1:38" x14ac:dyDescent="0.3">
      <c r="A487" s="13"/>
      <c r="B487" s="19"/>
      <c r="C487" s="43"/>
      <c r="D487" s="43"/>
      <c r="E487" s="44"/>
      <c r="F487" s="44"/>
      <c r="G487" s="52"/>
      <c r="H487" s="44"/>
      <c r="I487" s="44"/>
      <c r="J487" s="45"/>
      <c r="K487" s="44"/>
      <c r="L487" s="46"/>
      <c r="M487" s="46"/>
      <c r="N487" s="44"/>
      <c r="O487" s="44"/>
      <c r="P487" s="44"/>
      <c r="Q487" s="44"/>
      <c r="R487" s="44"/>
      <c r="S487" s="45"/>
      <c r="T487" s="46"/>
      <c r="U487" s="13"/>
      <c r="V487" s="13"/>
      <c r="W487" s="90"/>
      <c r="X487" s="25"/>
      <c r="Y487" s="13"/>
      <c r="Z487" s="16"/>
      <c r="AA487" s="16"/>
      <c r="AB487" s="16"/>
      <c r="AC487" s="13"/>
      <c r="AD487" s="13"/>
      <c r="AE487" s="13"/>
      <c r="AF487" s="16"/>
      <c r="AG487" s="16"/>
      <c r="AH487" s="16"/>
      <c r="AI487" s="13"/>
      <c r="AJ487" s="13"/>
      <c r="AK487" s="13"/>
      <c r="AL487" s="13"/>
    </row>
    <row r="488" spans="1:38" x14ac:dyDescent="0.3">
      <c r="A488" s="13"/>
      <c r="B488" s="19"/>
      <c r="C488" s="43"/>
      <c r="D488" s="43"/>
      <c r="E488" s="44"/>
      <c r="F488" s="44"/>
      <c r="G488" s="52"/>
      <c r="H488" s="44"/>
      <c r="I488" s="44"/>
      <c r="J488" s="45"/>
      <c r="K488" s="44"/>
      <c r="L488" s="46"/>
      <c r="M488" s="46"/>
      <c r="N488" s="44"/>
      <c r="O488" s="44"/>
      <c r="P488" s="44"/>
      <c r="Q488" s="44"/>
      <c r="R488" s="44"/>
      <c r="S488" s="45"/>
      <c r="T488" s="46"/>
      <c r="U488" s="13"/>
      <c r="V488" s="13"/>
      <c r="W488" s="90"/>
      <c r="X488" s="25"/>
      <c r="Y488" s="13"/>
      <c r="Z488" s="16"/>
      <c r="AA488" s="16"/>
      <c r="AB488" s="16"/>
      <c r="AC488" s="13"/>
      <c r="AD488" s="13"/>
      <c r="AE488" s="13"/>
      <c r="AF488" s="16"/>
      <c r="AG488" s="16"/>
      <c r="AH488" s="16"/>
      <c r="AI488" s="13"/>
      <c r="AJ488" s="13"/>
      <c r="AK488" s="13"/>
      <c r="AL488" s="13"/>
    </row>
    <row r="489" spans="1:38" x14ac:dyDescent="0.3">
      <c r="A489" s="13"/>
      <c r="B489" s="19"/>
      <c r="C489" s="43"/>
      <c r="D489" s="43"/>
      <c r="E489" s="44"/>
      <c r="F489" s="44"/>
      <c r="G489" s="52"/>
      <c r="H489" s="44"/>
      <c r="I489" s="44"/>
      <c r="J489" s="45"/>
      <c r="K489" s="44"/>
      <c r="L489" s="46"/>
      <c r="M489" s="46"/>
      <c r="N489" s="44"/>
      <c r="O489" s="44"/>
      <c r="P489" s="44"/>
      <c r="Q489" s="44"/>
      <c r="R489" s="44"/>
      <c r="S489" s="45"/>
      <c r="T489" s="46"/>
      <c r="U489" s="13"/>
      <c r="V489" s="13"/>
      <c r="W489" s="90"/>
      <c r="X489" s="25"/>
      <c r="Y489" s="13"/>
      <c r="Z489" s="16"/>
      <c r="AA489" s="16"/>
      <c r="AB489" s="16"/>
      <c r="AC489" s="13"/>
      <c r="AD489" s="13"/>
      <c r="AE489" s="13"/>
      <c r="AF489" s="16"/>
      <c r="AG489" s="16"/>
      <c r="AH489" s="16"/>
      <c r="AI489" s="13"/>
      <c r="AJ489" s="13"/>
      <c r="AK489" s="13"/>
      <c r="AL489" s="13"/>
    </row>
    <row r="490" spans="1:38" x14ac:dyDescent="0.3">
      <c r="A490" s="13"/>
      <c r="B490" s="19"/>
      <c r="C490" s="43"/>
      <c r="D490" s="43"/>
      <c r="E490" s="44"/>
      <c r="F490" s="44"/>
      <c r="G490" s="52"/>
      <c r="H490" s="44"/>
      <c r="I490" s="44"/>
      <c r="J490" s="45"/>
      <c r="K490" s="44"/>
      <c r="L490" s="46"/>
      <c r="M490" s="46"/>
      <c r="N490" s="44"/>
      <c r="O490" s="44"/>
      <c r="P490" s="44"/>
      <c r="Q490" s="44"/>
      <c r="R490" s="44"/>
      <c r="S490" s="45"/>
      <c r="T490" s="46"/>
      <c r="U490" s="13"/>
      <c r="V490" s="13"/>
      <c r="W490" s="90"/>
      <c r="X490" s="25"/>
      <c r="Y490" s="13"/>
      <c r="Z490" s="16"/>
      <c r="AA490" s="16"/>
      <c r="AB490" s="16"/>
      <c r="AC490" s="13"/>
      <c r="AD490" s="13"/>
      <c r="AE490" s="13"/>
      <c r="AF490" s="16"/>
      <c r="AG490" s="16"/>
      <c r="AH490" s="16"/>
      <c r="AI490" s="13"/>
      <c r="AJ490" s="13"/>
      <c r="AK490" s="13"/>
      <c r="AL490" s="13"/>
    </row>
    <row r="491" spans="1:38" x14ac:dyDescent="0.3">
      <c r="A491" s="13"/>
      <c r="B491" s="19"/>
      <c r="C491" s="43"/>
      <c r="D491" s="43"/>
      <c r="E491" s="44"/>
      <c r="F491" s="44"/>
      <c r="G491" s="52"/>
      <c r="H491" s="44"/>
      <c r="I491" s="44"/>
      <c r="J491" s="45"/>
      <c r="K491" s="44"/>
      <c r="L491" s="46"/>
      <c r="M491" s="46"/>
      <c r="N491" s="44"/>
      <c r="O491" s="44"/>
      <c r="P491" s="44"/>
      <c r="Q491" s="44"/>
      <c r="R491" s="44"/>
      <c r="S491" s="45"/>
      <c r="T491" s="46"/>
      <c r="U491" s="13"/>
      <c r="V491" s="13"/>
      <c r="W491" s="90"/>
      <c r="X491" s="25"/>
      <c r="Y491" s="13"/>
      <c r="Z491" s="16"/>
      <c r="AA491" s="16"/>
      <c r="AB491" s="16"/>
      <c r="AC491" s="13"/>
      <c r="AD491" s="13"/>
      <c r="AE491" s="13"/>
      <c r="AF491" s="16"/>
      <c r="AG491" s="16"/>
      <c r="AH491" s="16"/>
      <c r="AI491" s="13"/>
      <c r="AJ491" s="13"/>
      <c r="AK491" s="13"/>
      <c r="AL491" s="13"/>
    </row>
    <row r="492" spans="1:38" x14ac:dyDescent="0.3">
      <c r="A492" s="13"/>
      <c r="B492" s="19"/>
      <c r="C492" s="43"/>
      <c r="D492" s="43"/>
      <c r="E492" s="44"/>
      <c r="F492" s="44"/>
      <c r="G492" s="52"/>
      <c r="H492" s="44"/>
      <c r="I492" s="44"/>
      <c r="J492" s="45"/>
      <c r="K492" s="44"/>
      <c r="L492" s="46"/>
      <c r="M492" s="46"/>
      <c r="N492" s="44"/>
      <c r="O492" s="44"/>
      <c r="P492" s="44"/>
      <c r="Q492" s="44"/>
      <c r="R492" s="44"/>
      <c r="S492" s="45"/>
      <c r="T492" s="46"/>
      <c r="U492" s="13"/>
      <c r="V492" s="13"/>
      <c r="W492" s="90"/>
      <c r="X492" s="25"/>
      <c r="Y492" s="13"/>
      <c r="Z492" s="16"/>
      <c r="AA492" s="16"/>
      <c r="AB492" s="16"/>
      <c r="AC492" s="13"/>
      <c r="AD492" s="13"/>
      <c r="AE492" s="13"/>
      <c r="AF492" s="16"/>
      <c r="AG492" s="16"/>
      <c r="AH492" s="16"/>
      <c r="AI492" s="13"/>
      <c r="AJ492" s="13"/>
      <c r="AK492" s="13"/>
      <c r="AL492" s="13"/>
    </row>
    <row r="493" spans="1:38" x14ac:dyDescent="0.3">
      <c r="A493" s="13"/>
      <c r="B493" s="19"/>
      <c r="C493" s="43"/>
      <c r="D493" s="43"/>
      <c r="E493" s="44"/>
      <c r="F493" s="44"/>
      <c r="G493" s="52"/>
      <c r="H493" s="44"/>
      <c r="I493" s="44"/>
      <c r="J493" s="45"/>
      <c r="K493" s="44"/>
      <c r="L493" s="46"/>
      <c r="M493" s="46"/>
      <c r="N493" s="44"/>
      <c r="O493" s="44"/>
      <c r="P493" s="44"/>
      <c r="Q493" s="44"/>
      <c r="R493" s="44"/>
      <c r="S493" s="45"/>
      <c r="T493" s="46"/>
      <c r="U493" s="13"/>
      <c r="V493" s="13"/>
      <c r="W493" s="90"/>
      <c r="X493" s="25"/>
      <c r="Y493" s="13"/>
      <c r="Z493" s="16"/>
      <c r="AA493" s="16"/>
      <c r="AB493" s="16"/>
      <c r="AC493" s="13"/>
      <c r="AD493" s="13"/>
      <c r="AE493" s="13"/>
      <c r="AF493" s="16"/>
      <c r="AG493" s="16"/>
      <c r="AH493" s="16"/>
      <c r="AI493" s="13"/>
      <c r="AJ493" s="13"/>
      <c r="AK493" s="13"/>
      <c r="AL493" s="13"/>
    </row>
    <row r="494" spans="1:38" x14ac:dyDescent="0.3">
      <c r="A494" s="13"/>
      <c r="B494" s="19"/>
      <c r="C494" s="43"/>
      <c r="D494" s="43"/>
      <c r="E494" s="44"/>
      <c r="F494" s="44"/>
      <c r="G494" s="52"/>
      <c r="H494" s="44"/>
      <c r="I494" s="44"/>
      <c r="J494" s="45"/>
      <c r="K494" s="44"/>
      <c r="L494" s="46"/>
      <c r="M494" s="46"/>
      <c r="N494" s="44"/>
      <c r="O494" s="44"/>
      <c r="P494" s="44"/>
      <c r="Q494" s="44"/>
      <c r="R494" s="44"/>
      <c r="S494" s="45"/>
      <c r="T494" s="46"/>
      <c r="U494" s="13"/>
      <c r="V494" s="13"/>
      <c r="W494" s="90"/>
      <c r="X494" s="25"/>
      <c r="Y494" s="13"/>
      <c r="Z494" s="16"/>
      <c r="AA494" s="16"/>
      <c r="AB494" s="16"/>
      <c r="AC494" s="13"/>
      <c r="AD494" s="13"/>
      <c r="AE494" s="13"/>
      <c r="AF494" s="16"/>
      <c r="AG494" s="16"/>
      <c r="AH494" s="16"/>
      <c r="AI494" s="13"/>
      <c r="AJ494" s="13"/>
      <c r="AK494" s="13"/>
      <c r="AL494" s="13"/>
    </row>
    <row r="495" spans="1:38" x14ac:dyDescent="0.3">
      <c r="A495" s="13"/>
      <c r="B495" s="19"/>
      <c r="C495" s="43"/>
      <c r="D495" s="43"/>
      <c r="E495" s="44"/>
      <c r="F495" s="44"/>
      <c r="G495" s="52"/>
      <c r="H495" s="44"/>
      <c r="I495" s="44"/>
      <c r="J495" s="45"/>
      <c r="K495" s="44"/>
      <c r="L495" s="46"/>
      <c r="M495" s="46"/>
      <c r="N495" s="44"/>
      <c r="O495" s="44"/>
      <c r="P495" s="44"/>
      <c r="Q495" s="44"/>
      <c r="R495" s="44"/>
      <c r="S495" s="45"/>
      <c r="T495" s="46"/>
      <c r="U495" s="13"/>
      <c r="V495" s="13"/>
      <c r="W495" s="90"/>
      <c r="X495" s="25"/>
      <c r="Y495" s="13"/>
      <c r="Z495" s="16"/>
      <c r="AA495" s="16"/>
      <c r="AB495" s="16"/>
      <c r="AC495" s="13"/>
      <c r="AD495" s="13"/>
      <c r="AE495" s="13"/>
      <c r="AF495" s="16"/>
      <c r="AG495" s="16"/>
      <c r="AH495" s="16"/>
      <c r="AI495" s="13"/>
      <c r="AJ495" s="13"/>
      <c r="AK495" s="13"/>
      <c r="AL495" s="13"/>
    </row>
    <row r="496" spans="1:38" x14ac:dyDescent="0.3">
      <c r="A496" s="13"/>
      <c r="B496" s="19"/>
      <c r="C496" s="43"/>
      <c r="D496" s="43"/>
      <c r="E496" s="44"/>
      <c r="F496" s="44"/>
      <c r="G496" s="52"/>
      <c r="H496" s="44"/>
      <c r="I496" s="44"/>
      <c r="J496" s="45"/>
      <c r="K496" s="44"/>
      <c r="L496" s="46"/>
      <c r="M496" s="46"/>
      <c r="N496" s="44"/>
      <c r="O496" s="44"/>
      <c r="P496" s="44"/>
      <c r="Q496" s="44"/>
      <c r="R496" s="44"/>
      <c r="S496" s="45"/>
      <c r="T496" s="46"/>
      <c r="U496" s="13"/>
      <c r="V496" s="13"/>
      <c r="W496" s="90"/>
      <c r="X496" s="25"/>
      <c r="Y496" s="13"/>
      <c r="Z496" s="16"/>
      <c r="AA496" s="16"/>
      <c r="AB496" s="16"/>
      <c r="AC496" s="13"/>
      <c r="AD496" s="13"/>
      <c r="AE496" s="13"/>
      <c r="AF496" s="16"/>
      <c r="AG496" s="16"/>
      <c r="AH496" s="16"/>
      <c r="AI496" s="13"/>
      <c r="AJ496" s="13"/>
      <c r="AK496" s="13"/>
      <c r="AL496" s="13"/>
    </row>
    <row r="497" spans="1:38" x14ac:dyDescent="0.3">
      <c r="A497" s="13"/>
      <c r="B497" s="19"/>
      <c r="C497" s="43"/>
      <c r="D497" s="43"/>
      <c r="E497" s="44"/>
      <c r="F497" s="44"/>
      <c r="G497" s="52"/>
      <c r="H497" s="44"/>
      <c r="I497" s="44"/>
      <c r="J497" s="45"/>
      <c r="K497" s="44"/>
      <c r="L497" s="46"/>
      <c r="M497" s="46"/>
      <c r="N497" s="44"/>
      <c r="O497" s="44"/>
      <c r="P497" s="44"/>
      <c r="Q497" s="44"/>
      <c r="R497" s="44"/>
      <c r="S497" s="45"/>
      <c r="T497" s="46"/>
      <c r="U497" s="13"/>
      <c r="V497" s="13"/>
      <c r="W497" s="90"/>
      <c r="X497" s="25"/>
      <c r="Y497" s="13"/>
      <c r="Z497" s="16"/>
      <c r="AA497" s="16"/>
      <c r="AB497" s="16"/>
      <c r="AC497" s="13"/>
      <c r="AD497" s="13"/>
      <c r="AE497" s="13"/>
      <c r="AF497" s="16"/>
      <c r="AG497" s="16"/>
      <c r="AH497" s="16"/>
      <c r="AI497" s="13"/>
      <c r="AJ497" s="13"/>
      <c r="AK497" s="13"/>
      <c r="AL497" s="13"/>
    </row>
    <row r="498" spans="1:38" x14ac:dyDescent="0.3">
      <c r="A498" s="13"/>
      <c r="B498" s="19"/>
      <c r="C498" s="43"/>
      <c r="D498" s="43"/>
      <c r="E498" s="44"/>
      <c r="F498" s="44"/>
      <c r="G498" s="52"/>
      <c r="H498" s="44"/>
      <c r="I498" s="44"/>
      <c r="J498" s="45"/>
      <c r="K498" s="44"/>
      <c r="L498" s="46"/>
      <c r="M498" s="46"/>
      <c r="N498" s="44"/>
      <c r="O498" s="44"/>
      <c r="P498" s="44"/>
      <c r="Q498" s="44"/>
      <c r="R498" s="44"/>
      <c r="S498" s="45"/>
      <c r="T498" s="46"/>
      <c r="U498" s="13"/>
      <c r="V498" s="13"/>
      <c r="W498" s="90"/>
      <c r="X498" s="25"/>
      <c r="Y498" s="13"/>
      <c r="Z498" s="16"/>
      <c r="AA498" s="16"/>
      <c r="AB498" s="16"/>
      <c r="AC498" s="13"/>
      <c r="AD498" s="13"/>
      <c r="AE498" s="13"/>
      <c r="AF498" s="16"/>
      <c r="AG498" s="16"/>
      <c r="AH498" s="16"/>
      <c r="AI498" s="13"/>
      <c r="AJ498" s="13"/>
      <c r="AK498" s="13"/>
      <c r="AL498" s="13"/>
    </row>
    <row r="499" spans="1:38" x14ac:dyDescent="0.3">
      <c r="A499" s="13"/>
      <c r="B499" s="19"/>
      <c r="C499" s="43"/>
      <c r="D499" s="43"/>
      <c r="E499" s="44"/>
      <c r="F499" s="44"/>
      <c r="G499" s="52"/>
      <c r="H499" s="44"/>
      <c r="I499" s="44"/>
      <c r="J499" s="45"/>
      <c r="K499" s="44"/>
      <c r="L499" s="46"/>
      <c r="M499" s="46"/>
      <c r="N499" s="44"/>
      <c r="O499" s="44"/>
      <c r="P499" s="44"/>
      <c r="Q499" s="44"/>
      <c r="R499" s="44"/>
      <c r="S499" s="45"/>
      <c r="T499" s="46"/>
      <c r="U499" s="13"/>
      <c r="V499" s="13"/>
      <c r="W499" s="90"/>
      <c r="X499" s="25"/>
      <c r="Y499" s="13"/>
      <c r="Z499" s="16"/>
      <c r="AA499" s="16"/>
      <c r="AB499" s="16"/>
      <c r="AC499" s="13"/>
      <c r="AD499" s="13"/>
      <c r="AE499" s="13"/>
      <c r="AF499" s="16"/>
      <c r="AG499" s="16"/>
      <c r="AH499" s="16"/>
      <c r="AI499" s="13"/>
      <c r="AJ499" s="13"/>
      <c r="AK499" s="13"/>
      <c r="AL499" s="13"/>
    </row>
    <row r="500" spans="1:38" x14ac:dyDescent="0.3">
      <c r="A500" s="13"/>
      <c r="B500" s="19"/>
      <c r="C500" s="43"/>
      <c r="D500" s="43"/>
      <c r="E500" s="44"/>
      <c r="F500" s="44"/>
      <c r="G500" s="52"/>
      <c r="H500" s="44"/>
      <c r="I500" s="44"/>
      <c r="J500" s="45"/>
      <c r="K500" s="44"/>
      <c r="L500" s="46"/>
      <c r="M500" s="46"/>
      <c r="N500" s="44"/>
      <c r="O500" s="44"/>
      <c r="P500" s="44"/>
      <c r="Q500" s="44"/>
      <c r="R500" s="44"/>
      <c r="S500" s="45"/>
      <c r="T500" s="46"/>
      <c r="U500" s="13"/>
      <c r="V500" s="13"/>
      <c r="W500" s="90"/>
      <c r="X500" s="25"/>
      <c r="Y500" s="13"/>
      <c r="Z500" s="16"/>
      <c r="AA500" s="16"/>
      <c r="AB500" s="16"/>
      <c r="AC500" s="13"/>
      <c r="AD500" s="13"/>
      <c r="AE500" s="13"/>
      <c r="AF500" s="16"/>
      <c r="AG500" s="16"/>
      <c r="AH500" s="16"/>
      <c r="AI500" s="13"/>
      <c r="AJ500" s="13"/>
      <c r="AK500" s="13"/>
      <c r="AL500" s="13"/>
    </row>
    <row r="501" spans="1:38" x14ac:dyDescent="0.3">
      <c r="A501" s="13"/>
      <c r="B501" s="19"/>
      <c r="C501" s="43"/>
      <c r="D501" s="43"/>
      <c r="E501" s="44"/>
      <c r="F501" s="44"/>
      <c r="G501" s="52"/>
      <c r="H501" s="44"/>
      <c r="I501" s="44"/>
      <c r="J501" s="45"/>
      <c r="K501" s="44"/>
      <c r="L501" s="46"/>
      <c r="M501" s="46"/>
      <c r="N501" s="44"/>
      <c r="O501" s="44"/>
      <c r="P501" s="44"/>
      <c r="Q501" s="44"/>
      <c r="R501" s="44"/>
      <c r="S501" s="45"/>
      <c r="T501" s="46"/>
      <c r="U501" s="13"/>
      <c r="V501" s="13"/>
      <c r="W501" s="90"/>
      <c r="X501" s="25"/>
      <c r="Y501" s="13"/>
      <c r="Z501" s="16"/>
      <c r="AA501" s="16"/>
      <c r="AB501" s="16"/>
      <c r="AC501" s="13"/>
      <c r="AD501" s="13"/>
      <c r="AE501" s="13"/>
      <c r="AF501" s="16"/>
      <c r="AG501" s="16"/>
      <c r="AH501" s="16"/>
      <c r="AI501" s="13"/>
      <c r="AJ501" s="13"/>
      <c r="AK501" s="13"/>
      <c r="AL501" s="13"/>
    </row>
    <row r="502" spans="1:38" x14ac:dyDescent="0.3">
      <c r="A502" s="13"/>
      <c r="B502" s="19"/>
      <c r="C502" s="43"/>
      <c r="D502" s="43"/>
      <c r="E502" s="44"/>
      <c r="F502" s="44"/>
      <c r="G502" s="52"/>
      <c r="H502" s="44"/>
      <c r="I502" s="44"/>
      <c r="J502" s="45"/>
      <c r="K502" s="44"/>
      <c r="L502" s="46"/>
      <c r="M502" s="46"/>
      <c r="N502" s="44"/>
      <c r="O502" s="44"/>
      <c r="P502" s="44"/>
      <c r="Q502" s="44"/>
      <c r="R502" s="44"/>
      <c r="S502" s="45"/>
      <c r="T502" s="46"/>
      <c r="U502" s="13"/>
      <c r="V502" s="13"/>
      <c r="W502" s="90"/>
      <c r="X502" s="25"/>
      <c r="Y502" s="13"/>
      <c r="Z502" s="16"/>
      <c r="AA502" s="16"/>
      <c r="AB502" s="16"/>
      <c r="AC502" s="13"/>
      <c r="AD502" s="13"/>
      <c r="AE502" s="13"/>
      <c r="AF502" s="16"/>
      <c r="AG502" s="16"/>
      <c r="AH502" s="16"/>
      <c r="AI502" s="13"/>
      <c r="AJ502" s="13"/>
      <c r="AK502" s="13"/>
      <c r="AL502" s="13"/>
    </row>
    <row r="503" spans="1:38" x14ac:dyDescent="0.3">
      <c r="A503" s="13"/>
      <c r="B503" s="19"/>
      <c r="C503" s="43"/>
      <c r="D503" s="43"/>
      <c r="E503" s="44"/>
      <c r="F503" s="44"/>
      <c r="G503" s="52"/>
      <c r="H503" s="44"/>
      <c r="I503" s="44"/>
      <c r="J503" s="45"/>
      <c r="K503" s="44"/>
      <c r="L503" s="46"/>
      <c r="M503" s="46"/>
      <c r="N503" s="44"/>
      <c r="O503" s="44"/>
      <c r="P503" s="44"/>
      <c r="Q503" s="44"/>
      <c r="R503" s="44"/>
      <c r="S503" s="45"/>
      <c r="T503" s="46"/>
      <c r="U503" s="13"/>
      <c r="V503" s="13"/>
      <c r="W503" s="90"/>
      <c r="X503" s="25"/>
      <c r="Y503" s="13"/>
      <c r="Z503" s="16"/>
      <c r="AA503" s="16"/>
      <c r="AB503" s="16"/>
      <c r="AC503" s="13"/>
      <c r="AD503" s="13"/>
      <c r="AE503" s="13"/>
      <c r="AF503" s="16"/>
      <c r="AG503" s="16"/>
      <c r="AH503" s="16"/>
      <c r="AI503" s="13"/>
      <c r="AJ503" s="13"/>
      <c r="AK503" s="13"/>
      <c r="AL503" s="13"/>
    </row>
    <row r="504" spans="1:38" x14ac:dyDescent="0.3">
      <c r="A504" s="13"/>
      <c r="B504" s="19"/>
      <c r="C504" s="43"/>
      <c r="D504" s="43"/>
      <c r="E504" s="44"/>
      <c r="F504" s="44"/>
      <c r="G504" s="52"/>
      <c r="H504" s="44"/>
      <c r="I504" s="44"/>
      <c r="J504" s="45"/>
      <c r="K504" s="44"/>
      <c r="L504" s="46"/>
      <c r="M504" s="46"/>
      <c r="N504" s="44"/>
      <c r="O504" s="44"/>
      <c r="P504" s="44"/>
      <c r="Q504" s="44"/>
      <c r="R504" s="44"/>
      <c r="S504" s="45"/>
      <c r="T504" s="46"/>
      <c r="U504" s="13"/>
      <c r="V504" s="13"/>
      <c r="W504" s="90"/>
      <c r="X504" s="25"/>
      <c r="Y504" s="13"/>
      <c r="Z504" s="16"/>
      <c r="AA504" s="16"/>
      <c r="AB504" s="16"/>
      <c r="AC504" s="13"/>
      <c r="AD504" s="13"/>
      <c r="AE504" s="13"/>
      <c r="AF504" s="16"/>
      <c r="AG504" s="16"/>
      <c r="AH504" s="16"/>
      <c r="AI504" s="13"/>
      <c r="AJ504" s="13"/>
      <c r="AK504" s="13"/>
      <c r="AL504" s="13"/>
    </row>
    <row r="505" spans="1:38" x14ac:dyDescent="0.3">
      <c r="A505" s="13"/>
      <c r="B505" s="19"/>
      <c r="C505" s="43"/>
      <c r="D505" s="43"/>
      <c r="E505" s="44"/>
      <c r="F505" s="44"/>
      <c r="G505" s="52"/>
      <c r="H505" s="44"/>
      <c r="I505" s="44"/>
      <c r="J505" s="45"/>
      <c r="K505" s="44"/>
      <c r="L505" s="46"/>
      <c r="M505" s="46"/>
      <c r="N505" s="44"/>
      <c r="O505" s="44"/>
      <c r="P505" s="44"/>
      <c r="Q505" s="44"/>
      <c r="R505" s="44"/>
      <c r="S505" s="45"/>
      <c r="T505" s="46"/>
      <c r="U505" s="13"/>
      <c r="V505" s="13"/>
      <c r="W505" s="90"/>
      <c r="X505" s="25"/>
      <c r="Y505" s="13"/>
      <c r="Z505" s="16"/>
      <c r="AA505" s="16"/>
      <c r="AB505" s="16"/>
      <c r="AC505" s="13"/>
      <c r="AD505" s="13"/>
      <c r="AE505" s="13"/>
      <c r="AF505" s="16"/>
      <c r="AG505" s="16"/>
      <c r="AH505" s="16"/>
      <c r="AI505" s="13"/>
      <c r="AJ505" s="13"/>
      <c r="AK505" s="13"/>
      <c r="AL505" s="13"/>
    </row>
    <row r="506" spans="1:38" x14ac:dyDescent="0.3">
      <c r="A506" s="13"/>
      <c r="B506" s="19"/>
      <c r="C506" s="43"/>
      <c r="D506" s="43"/>
      <c r="E506" s="44"/>
      <c r="F506" s="44"/>
      <c r="G506" s="52"/>
      <c r="H506" s="44"/>
      <c r="I506" s="44"/>
      <c r="J506" s="45"/>
      <c r="K506" s="44"/>
      <c r="L506" s="46"/>
      <c r="M506" s="46"/>
      <c r="N506" s="44"/>
      <c r="O506" s="44"/>
      <c r="P506" s="44"/>
      <c r="Q506" s="44"/>
      <c r="R506" s="44"/>
      <c r="S506" s="45"/>
      <c r="T506" s="46"/>
      <c r="U506" s="13"/>
      <c r="V506" s="13"/>
      <c r="W506" s="90"/>
      <c r="X506" s="25"/>
      <c r="Y506" s="13"/>
      <c r="Z506" s="16"/>
      <c r="AA506" s="16"/>
      <c r="AB506" s="16"/>
      <c r="AC506" s="13"/>
      <c r="AD506" s="13"/>
      <c r="AE506" s="13"/>
      <c r="AF506" s="16"/>
      <c r="AG506" s="16"/>
      <c r="AH506" s="16"/>
      <c r="AI506" s="13"/>
      <c r="AJ506" s="13"/>
      <c r="AK506" s="13"/>
      <c r="AL506" s="13"/>
    </row>
    <row r="507" spans="1:38" x14ac:dyDescent="0.3">
      <c r="A507" s="13"/>
      <c r="B507" s="19"/>
      <c r="C507" s="43"/>
      <c r="D507" s="43"/>
      <c r="E507" s="44"/>
      <c r="F507" s="44"/>
      <c r="G507" s="52"/>
      <c r="H507" s="44"/>
      <c r="I507" s="44"/>
      <c r="J507" s="45"/>
      <c r="K507" s="44"/>
      <c r="L507" s="46"/>
      <c r="M507" s="46"/>
      <c r="N507" s="44"/>
      <c r="O507" s="44"/>
      <c r="P507" s="44"/>
      <c r="Q507" s="44"/>
      <c r="R507" s="44"/>
      <c r="S507" s="45"/>
      <c r="T507" s="46"/>
      <c r="U507" s="13"/>
      <c r="V507" s="13"/>
      <c r="W507" s="90"/>
      <c r="X507" s="25"/>
      <c r="Y507" s="13"/>
      <c r="Z507" s="16"/>
      <c r="AA507" s="16"/>
      <c r="AB507" s="16"/>
      <c r="AC507" s="13"/>
      <c r="AD507" s="13"/>
      <c r="AE507" s="13"/>
      <c r="AF507" s="16"/>
      <c r="AG507" s="16"/>
      <c r="AH507" s="16"/>
      <c r="AI507" s="13"/>
      <c r="AJ507" s="13"/>
      <c r="AK507" s="13"/>
      <c r="AL507" s="13"/>
    </row>
    <row r="508" spans="1:38" x14ac:dyDescent="0.3">
      <c r="A508" s="13"/>
      <c r="B508" s="19"/>
      <c r="C508" s="43"/>
      <c r="D508" s="43"/>
      <c r="E508" s="44"/>
      <c r="F508" s="44"/>
      <c r="G508" s="52"/>
      <c r="H508" s="44"/>
      <c r="I508" s="44"/>
      <c r="J508" s="45"/>
      <c r="K508" s="44"/>
      <c r="L508" s="46"/>
      <c r="M508" s="46"/>
      <c r="N508" s="44"/>
      <c r="O508" s="44"/>
      <c r="P508" s="44"/>
      <c r="Q508" s="44"/>
      <c r="R508" s="44"/>
      <c r="S508" s="45"/>
      <c r="T508" s="46"/>
      <c r="U508" s="13"/>
      <c r="V508" s="13"/>
      <c r="W508" s="90"/>
      <c r="X508" s="25"/>
      <c r="Y508" s="13"/>
      <c r="Z508" s="16"/>
      <c r="AA508" s="16"/>
      <c r="AB508" s="16"/>
      <c r="AC508" s="13"/>
      <c r="AD508" s="13"/>
      <c r="AE508" s="13"/>
      <c r="AF508" s="16"/>
      <c r="AG508" s="16"/>
      <c r="AH508" s="16"/>
      <c r="AI508" s="13"/>
      <c r="AJ508" s="13"/>
      <c r="AK508" s="13"/>
      <c r="AL508" s="13"/>
    </row>
    <row r="509" spans="1:38" x14ac:dyDescent="0.3">
      <c r="A509" s="13"/>
      <c r="B509" s="19"/>
      <c r="C509" s="43"/>
      <c r="D509" s="43"/>
      <c r="E509" s="44"/>
      <c r="F509" s="44"/>
      <c r="G509" s="52"/>
      <c r="H509" s="44"/>
      <c r="I509" s="44"/>
      <c r="J509" s="45"/>
      <c r="K509" s="44"/>
      <c r="L509" s="46"/>
      <c r="M509" s="46"/>
      <c r="N509" s="44"/>
      <c r="O509" s="44"/>
      <c r="P509" s="44"/>
      <c r="Q509" s="44"/>
      <c r="R509" s="44"/>
      <c r="S509" s="45"/>
      <c r="T509" s="46"/>
      <c r="U509" s="13"/>
      <c r="V509" s="13"/>
      <c r="W509" s="90"/>
      <c r="X509" s="25"/>
      <c r="Y509" s="13"/>
      <c r="Z509" s="16"/>
      <c r="AA509" s="16"/>
      <c r="AB509" s="16"/>
      <c r="AC509" s="13"/>
      <c r="AD509" s="13"/>
      <c r="AE509" s="13"/>
      <c r="AF509" s="16"/>
      <c r="AG509" s="16"/>
      <c r="AH509" s="16"/>
      <c r="AI509" s="13"/>
      <c r="AJ509" s="13"/>
      <c r="AK509" s="13"/>
      <c r="AL509" s="13"/>
    </row>
    <row r="510" spans="1:38" x14ac:dyDescent="0.3">
      <c r="A510" s="13"/>
      <c r="B510" s="19"/>
      <c r="C510" s="43"/>
      <c r="D510" s="43"/>
      <c r="E510" s="44"/>
      <c r="F510" s="44"/>
      <c r="G510" s="52"/>
      <c r="H510" s="44"/>
      <c r="I510" s="44"/>
      <c r="J510" s="45"/>
      <c r="K510" s="44"/>
      <c r="L510" s="46"/>
      <c r="M510" s="46"/>
      <c r="N510" s="44"/>
      <c r="O510" s="44"/>
      <c r="P510" s="44"/>
      <c r="Q510" s="44"/>
      <c r="R510" s="44"/>
      <c r="S510" s="45"/>
      <c r="T510" s="46"/>
      <c r="U510" s="13"/>
      <c r="V510" s="13"/>
      <c r="W510" s="90"/>
      <c r="X510" s="25"/>
      <c r="Y510" s="13"/>
      <c r="Z510" s="16"/>
      <c r="AA510" s="16"/>
      <c r="AB510" s="16"/>
      <c r="AC510" s="13"/>
      <c r="AD510" s="13"/>
      <c r="AE510" s="13"/>
      <c r="AF510" s="16"/>
      <c r="AG510" s="16"/>
      <c r="AH510" s="16"/>
      <c r="AI510" s="13"/>
      <c r="AJ510" s="13"/>
      <c r="AK510" s="13"/>
      <c r="AL510" s="13"/>
    </row>
    <row r="511" spans="1:38" x14ac:dyDescent="0.3">
      <c r="A511" s="13"/>
      <c r="B511" s="19"/>
      <c r="C511" s="43"/>
      <c r="D511" s="43"/>
      <c r="E511" s="44"/>
      <c r="F511" s="44"/>
      <c r="G511" s="52"/>
      <c r="H511" s="44"/>
      <c r="I511" s="44"/>
      <c r="J511" s="45"/>
      <c r="K511" s="44"/>
      <c r="L511" s="46"/>
      <c r="M511" s="46"/>
      <c r="N511" s="44"/>
      <c r="O511" s="44"/>
      <c r="P511" s="44"/>
      <c r="Q511" s="44"/>
      <c r="R511" s="44"/>
      <c r="S511" s="45"/>
      <c r="T511" s="46"/>
      <c r="U511" s="13"/>
      <c r="V511" s="13"/>
      <c r="W511" s="90"/>
      <c r="X511" s="25"/>
      <c r="Y511" s="13"/>
      <c r="Z511" s="16"/>
      <c r="AA511" s="16"/>
      <c r="AB511" s="16"/>
      <c r="AC511" s="13"/>
      <c r="AD511" s="13"/>
      <c r="AE511" s="13"/>
      <c r="AF511" s="16"/>
      <c r="AG511" s="16"/>
      <c r="AH511" s="16"/>
      <c r="AI511" s="13"/>
      <c r="AJ511" s="13"/>
      <c r="AK511" s="13"/>
      <c r="AL511" s="13"/>
    </row>
    <row r="512" spans="1:38" x14ac:dyDescent="0.3">
      <c r="A512" s="13"/>
      <c r="B512" s="19"/>
      <c r="C512" s="43"/>
      <c r="D512" s="43"/>
      <c r="E512" s="44"/>
      <c r="F512" s="44"/>
      <c r="G512" s="52"/>
      <c r="H512" s="44"/>
      <c r="I512" s="44"/>
      <c r="J512" s="45"/>
      <c r="K512" s="44"/>
      <c r="L512" s="46"/>
      <c r="M512" s="46"/>
      <c r="N512" s="44"/>
      <c r="O512" s="44"/>
      <c r="P512" s="44"/>
      <c r="Q512" s="44"/>
      <c r="R512" s="44"/>
      <c r="S512" s="45"/>
      <c r="T512" s="46"/>
      <c r="U512" s="13"/>
      <c r="V512" s="13"/>
      <c r="W512" s="90"/>
      <c r="X512" s="25"/>
      <c r="Y512" s="13"/>
      <c r="Z512" s="16"/>
      <c r="AA512" s="16"/>
      <c r="AB512" s="16"/>
      <c r="AC512" s="13"/>
      <c r="AD512" s="13"/>
      <c r="AE512" s="13"/>
      <c r="AF512" s="16"/>
      <c r="AG512" s="16"/>
      <c r="AH512" s="16"/>
      <c r="AI512" s="13"/>
      <c r="AJ512" s="13"/>
      <c r="AK512" s="13"/>
      <c r="AL512" s="13"/>
    </row>
    <row r="513" spans="1:38" x14ac:dyDescent="0.3">
      <c r="A513" s="13"/>
      <c r="B513" s="19"/>
      <c r="C513" s="43"/>
      <c r="D513" s="43"/>
      <c r="E513" s="44"/>
      <c r="F513" s="44"/>
      <c r="G513" s="52"/>
      <c r="H513" s="44"/>
      <c r="I513" s="44"/>
      <c r="J513" s="45"/>
      <c r="K513" s="44"/>
      <c r="L513" s="46"/>
      <c r="M513" s="46"/>
      <c r="N513" s="44"/>
      <c r="O513" s="44"/>
      <c r="P513" s="44"/>
      <c r="Q513" s="44"/>
      <c r="R513" s="44"/>
      <c r="S513" s="45"/>
      <c r="T513" s="46"/>
      <c r="U513" s="13"/>
      <c r="V513" s="13"/>
      <c r="W513" s="90"/>
      <c r="X513" s="25"/>
      <c r="Y513" s="13"/>
      <c r="Z513" s="16"/>
      <c r="AA513" s="16"/>
      <c r="AB513" s="16"/>
      <c r="AC513" s="13"/>
      <c r="AD513" s="13"/>
      <c r="AE513" s="13"/>
      <c r="AF513" s="16"/>
      <c r="AG513" s="16"/>
      <c r="AH513" s="16"/>
      <c r="AI513" s="13"/>
      <c r="AJ513" s="13"/>
      <c r="AK513" s="13"/>
      <c r="AL513" s="13"/>
    </row>
    <row r="514" spans="1:38" x14ac:dyDescent="0.3">
      <c r="A514" s="13"/>
      <c r="B514" s="19"/>
      <c r="C514" s="43"/>
      <c r="D514" s="43"/>
      <c r="E514" s="44"/>
      <c r="F514" s="44"/>
      <c r="G514" s="52"/>
      <c r="H514" s="44"/>
      <c r="I514" s="44"/>
      <c r="J514" s="45"/>
      <c r="K514" s="44"/>
      <c r="L514" s="46"/>
      <c r="M514" s="46"/>
      <c r="N514" s="44"/>
      <c r="O514" s="44"/>
      <c r="P514" s="44"/>
      <c r="Q514" s="44"/>
      <c r="R514" s="44"/>
      <c r="S514" s="45"/>
      <c r="T514" s="46"/>
      <c r="U514" s="13"/>
      <c r="V514" s="13"/>
      <c r="W514" s="90"/>
      <c r="X514" s="25"/>
      <c r="Y514" s="13"/>
      <c r="Z514" s="16"/>
      <c r="AA514" s="16"/>
      <c r="AB514" s="16"/>
      <c r="AC514" s="13"/>
      <c r="AD514" s="13"/>
      <c r="AE514" s="13"/>
      <c r="AF514" s="16"/>
      <c r="AG514" s="16"/>
      <c r="AH514" s="16"/>
      <c r="AI514" s="13"/>
      <c r="AJ514" s="13"/>
      <c r="AK514" s="13"/>
      <c r="AL514" s="13"/>
    </row>
    <row r="515" spans="1:38" x14ac:dyDescent="0.3">
      <c r="A515" s="13"/>
      <c r="B515" s="19"/>
      <c r="C515" s="43"/>
      <c r="D515" s="43"/>
      <c r="E515" s="44"/>
      <c r="F515" s="44"/>
      <c r="G515" s="52"/>
      <c r="H515" s="44"/>
      <c r="I515" s="44"/>
      <c r="J515" s="45"/>
      <c r="K515" s="44"/>
      <c r="L515" s="46"/>
      <c r="M515" s="46"/>
      <c r="N515" s="44"/>
      <c r="O515" s="44"/>
      <c r="P515" s="44"/>
      <c r="Q515" s="44"/>
      <c r="R515" s="44"/>
      <c r="S515" s="45"/>
      <c r="T515" s="46"/>
      <c r="U515" s="13"/>
      <c r="V515" s="13"/>
      <c r="W515" s="90"/>
      <c r="X515" s="25"/>
      <c r="Y515" s="13"/>
      <c r="Z515" s="16"/>
      <c r="AA515" s="16"/>
      <c r="AB515" s="16"/>
      <c r="AC515" s="13"/>
      <c r="AD515" s="13"/>
      <c r="AE515" s="13"/>
      <c r="AF515" s="16"/>
      <c r="AG515" s="16"/>
      <c r="AH515" s="16"/>
      <c r="AI515" s="13"/>
      <c r="AJ515" s="13"/>
      <c r="AK515" s="13"/>
      <c r="AL515" s="13"/>
    </row>
    <row r="516" spans="1:38" x14ac:dyDescent="0.3">
      <c r="A516" s="13"/>
      <c r="B516" s="19"/>
      <c r="C516" s="43"/>
      <c r="D516" s="43"/>
      <c r="E516" s="44"/>
      <c r="F516" s="44"/>
      <c r="G516" s="52"/>
      <c r="H516" s="44"/>
      <c r="I516" s="44"/>
      <c r="J516" s="45"/>
      <c r="K516" s="44"/>
      <c r="L516" s="46"/>
      <c r="M516" s="46"/>
      <c r="N516" s="44"/>
      <c r="O516" s="44"/>
      <c r="P516" s="44"/>
      <c r="Q516" s="44"/>
      <c r="R516" s="44"/>
      <c r="S516" s="45"/>
      <c r="T516" s="46"/>
      <c r="U516" s="13"/>
      <c r="V516" s="13"/>
      <c r="W516" s="90"/>
      <c r="X516" s="25"/>
      <c r="Y516" s="13"/>
      <c r="Z516" s="16"/>
      <c r="AA516" s="16"/>
      <c r="AB516" s="16"/>
      <c r="AC516" s="13"/>
      <c r="AD516" s="13"/>
      <c r="AE516" s="13"/>
      <c r="AF516" s="16"/>
      <c r="AG516" s="16"/>
      <c r="AH516" s="16"/>
      <c r="AI516" s="13"/>
      <c r="AJ516" s="13"/>
      <c r="AK516" s="13"/>
      <c r="AL516" s="13"/>
    </row>
    <row r="517" spans="1:38" x14ac:dyDescent="0.3">
      <c r="A517" s="13"/>
      <c r="B517" s="19"/>
      <c r="C517" s="43"/>
      <c r="D517" s="43"/>
      <c r="E517" s="44"/>
      <c r="F517" s="44"/>
      <c r="G517" s="52"/>
      <c r="H517" s="44"/>
      <c r="I517" s="44"/>
      <c r="J517" s="45"/>
      <c r="K517" s="44"/>
      <c r="L517" s="46"/>
      <c r="M517" s="46"/>
      <c r="N517" s="44"/>
      <c r="O517" s="44"/>
      <c r="P517" s="44"/>
      <c r="Q517" s="44"/>
      <c r="R517" s="44"/>
      <c r="S517" s="45"/>
      <c r="T517" s="46"/>
      <c r="U517" s="13"/>
      <c r="V517" s="13"/>
      <c r="W517" s="90"/>
      <c r="X517" s="25"/>
      <c r="Y517" s="13"/>
      <c r="Z517" s="16"/>
      <c r="AA517" s="16"/>
      <c r="AB517" s="16"/>
      <c r="AC517" s="13"/>
      <c r="AD517" s="13"/>
      <c r="AE517" s="13"/>
      <c r="AF517" s="16"/>
      <c r="AG517" s="16"/>
      <c r="AH517" s="16"/>
      <c r="AI517" s="13"/>
      <c r="AJ517" s="13"/>
      <c r="AK517" s="13"/>
      <c r="AL517" s="13"/>
    </row>
    <row r="518" spans="1:38" x14ac:dyDescent="0.3">
      <c r="A518" s="13"/>
      <c r="B518" s="19"/>
      <c r="C518" s="43"/>
      <c r="D518" s="43"/>
      <c r="E518" s="44"/>
      <c r="F518" s="44"/>
      <c r="G518" s="52"/>
      <c r="H518" s="44"/>
      <c r="I518" s="44"/>
      <c r="J518" s="45"/>
      <c r="K518" s="44"/>
      <c r="L518" s="46"/>
      <c r="M518" s="46"/>
      <c r="N518" s="44"/>
      <c r="O518" s="44"/>
      <c r="P518" s="44"/>
      <c r="Q518" s="44"/>
      <c r="R518" s="44"/>
      <c r="S518" s="45"/>
      <c r="T518" s="46"/>
      <c r="U518" s="13"/>
      <c r="V518" s="13"/>
      <c r="W518" s="90"/>
      <c r="X518" s="25"/>
      <c r="Y518" s="13"/>
      <c r="Z518" s="16"/>
      <c r="AA518" s="16"/>
      <c r="AB518" s="16"/>
      <c r="AC518" s="13"/>
      <c r="AD518" s="13"/>
      <c r="AE518" s="13"/>
      <c r="AF518" s="16"/>
      <c r="AG518" s="16"/>
      <c r="AH518" s="16"/>
      <c r="AI518" s="13"/>
      <c r="AJ518" s="13"/>
      <c r="AK518" s="13"/>
      <c r="AL518" s="13"/>
    </row>
    <row r="519" spans="1:38" x14ac:dyDescent="0.3">
      <c r="A519" s="13"/>
      <c r="B519" s="19"/>
      <c r="C519" s="43"/>
      <c r="D519" s="43"/>
      <c r="E519" s="44"/>
      <c r="F519" s="44"/>
      <c r="G519" s="52"/>
      <c r="H519" s="44"/>
      <c r="I519" s="44"/>
      <c r="J519" s="45"/>
      <c r="K519" s="44"/>
      <c r="L519" s="46"/>
      <c r="M519" s="46"/>
      <c r="N519" s="44"/>
      <c r="O519" s="44"/>
      <c r="P519" s="44"/>
      <c r="Q519" s="44"/>
      <c r="R519" s="44"/>
      <c r="S519" s="45"/>
      <c r="T519" s="46"/>
      <c r="U519" s="13"/>
      <c r="V519" s="13"/>
      <c r="W519" s="90"/>
      <c r="X519" s="25"/>
      <c r="Y519" s="13"/>
      <c r="Z519" s="16"/>
      <c r="AA519" s="16"/>
      <c r="AB519" s="16"/>
      <c r="AC519" s="13"/>
      <c r="AD519" s="13"/>
      <c r="AE519" s="13"/>
      <c r="AF519" s="16"/>
      <c r="AG519" s="16"/>
      <c r="AH519" s="16"/>
      <c r="AI519" s="13"/>
      <c r="AJ519" s="13"/>
      <c r="AK519" s="13"/>
      <c r="AL519" s="13"/>
    </row>
    <row r="520" spans="1:38" x14ac:dyDescent="0.3">
      <c r="A520" s="13"/>
      <c r="B520" s="19"/>
      <c r="C520" s="43"/>
      <c r="D520" s="43"/>
      <c r="E520" s="44"/>
      <c r="F520" s="44"/>
      <c r="G520" s="52"/>
      <c r="H520" s="44"/>
      <c r="I520" s="44"/>
      <c r="J520" s="45"/>
      <c r="K520" s="44"/>
      <c r="L520" s="46"/>
      <c r="M520" s="46"/>
      <c r="N520" s="44"/>
      <c r="O520" s="44"/>
      <c r="P520" s="44"/>
      <c r="Q520" s="44"/>
      <c r="R520" s="44"/>
      <c r="S520" s="45"/>
      <c r="T520" s="46"/>
      <c r="U520" s="13"/>
      <c r="V520" s="13"/>
      <c r="W520" s="90"/>
      <c r="X520" s="25"/>
      <c r="Y520" s="13"/>
      <c r="Z520" s="16"/>
      <c r="AA520" s="16"/>
      <c r="AB520" s="16"/>
      <c r="AC520" s="13"/>
      <c r="AD520" s="13"/>
      <c r="AE520" s="13"/>
      <c r="AF520" s="16"/>
      <c r="AG520" s="16"/>
      <c r="AH520" s="16"/>
      <c r="AI520" s="13"/>
      <c r="AJ520" s="13"/>
      <c r="AK520" s="13"/>
      <c r="AL520" s="13"/>
    </row>
    <row r="521" spans="1:38" x14ac:dyDescent="0.3">
      <c r="A521" s="13"/>
      <c r="B521" s="19"/>
      <c r="C521" s="43"/>
      <c r="D521" s="43"/>
      <c r="E521" s="44"/>
      <c r="F521" s="44"/>
      <c r="G521" s="52"/>
      <c r="H521" s="44"/>
      <c r="I521" s="44"/>
      <c r="J521" s="45"/>
      <c r="K521" s="44"/>
      <c r="L521" s="46"/>
      <c r="M521" s="46"/>
      <c r="N521" s="44"/>
      <c r="O521" s="44"/>
      <c r="P521" s="44"/>
      <c r="Q521" s="44"/>
      <c r="R521" s="44"/>
      <c r="S521" s="45"/>
      <c r="T521" s="46"/>
      <c r="U521" s="13"/>
      <c r="V521" s="13"/>
      <c r="W521" s="90"/>
      <c r="X521" s="25"/>
      <c r="Y521" s="13"/>
      <c r="Z521" s="16"/>
      <c r="AA521" s="16"/>
      <c r="AB521" s="16"/>
      <c r="AC521" s="13"/>
      <c r="AD521" s="13"/>
      <c r="AE521" s="13"/>
      <c r="AF521" s="16"/>
      <c r="AG521" s="16"/>
      <c r="AH521" s="16"/>
      <c r="AI521" s="13"/>
      <c r="AJ521" s="13"/>
      <c r="AK521" s="13"/>
      <c r="AL521" s="13"/>
    </row>
    <row r="522" spans="1:38" x14ac:dyDescent="0.3">
      <c r="A522" s="13"/>
      <c r="B522" s="19"/>
      <c r="C522" s="43"/>
      <c r="D522" s="43"/>
      <c r="E522" s="44"/>
      <c r="F522" s="44"/>
      <c r="G522" s="52"/>
      <c r="H522" s="44"/>
      <c r="I522" s="44"/>
      <c r="J522" s="45"/>
      <c r="K522" s="44"/>
      <c r="L522" s="46"/>
      <c r="M522" s="46"/>
      <c r="N522" s="44"/>
      <c r="O522" s="44"/>
      <c r="P522" s="44"/>
      <c r="Q522" s="44"/>
      <c r="R522" s="44"/>
      <c r="S522" s="45"/>
      <c r="T522" s="46"/>
      <c r="U522" s="13"/>
      <c r="V522" s="13"/>
      <c r="W522" s="90"/>
      <c r="X522" s="25"/>
      <c r="Y522" s="13"/>
      <c r="Z522" s="16"/>
      <c r="AA522" s="16"/>
      <c r="AB522" s="16"/>
      <c r="AC522" s="13"/>
      <c r="AD522" s="13"/>
      <c r="AE522" s="13"/>
      <c r="AF522" s="16"/>
      <c r="AG522" s="16"/>
      <c r="AH522" s="16"/>
      <c r="AI522" s="13"/>
      <c r="AJ522" s="13"/>
      <c r="AK522" s="13"/>
      <c r="AL522" s="13"/>
    </row>
    <row r="523" spans="1:38" x14ac:dyDescent="0.3">
      <c r="A523" s="13"/>
      <c r="B523" s="19"/>
      <c r="C523" s="43"/>
      <c r="D523" s="43"/>
      <c r="E523" s="44"/>
      <c r="F523" s="44"/>
      <c r="G523" s="52"/>
      <c r="H523" s="44"/>
      <c r="I523" s="44"/>
      <c r="J523" s="45"/>
      <c r="K523" s="44"/>
      <c r="L523" s="46"/>
      <c r="M523" s="46"/>
      <c r="N523" s="44"/>
      <c r="O523" s="44"/>
      <c r="P523" s="44"/>
      <c r="Q523" s="44"/>
      <c r="R523" s="44"/>
      <c r="S523" s="45"/>
      <c r="T523" s="46"/>
      <c r="U523" s="13"/>
      <c r="V523" s="13"/>
      <c r="W523" s="90"/>
      <c r="X523" s="25"/>
      <c r="Y523" s="13"/>
      <c r="Z523" s="16"/>
      <c r="AA523" s="16"/>
      <c r="AB523" s="16"/>
      <c r="AC523" s="13"/>
      <c r="AD523" s="13"/>
      <c r="AE523" s="13"/>
      <c r="AF523" s="16"/>
      <c r="AG523" s="16"/>
      <c r="AH523" s="16"/>
      <c r="AI523" s="13"/>
      <c r="AJ523" s="13"/>
      <c r="AK523" s="13"/>
      <c r="AL523" s="13"/>
    </row>
    <row r="524" spans="1:38" x14ac:dyDescent="0.3">
      <c r="A524" s="13"/>
      <c r="B524" s="19"/>
      <c r="C524" s="43"/>
      <c r="D524" s="43"/>
      <c r="E524" s="44"/>
      <c r="F524" s="44"/>
      <c r="G524" s="52"/>
      <c r="H524" s="44"/>
      <c r="I524" s="44"/>
      <c r="J524" s="45"/>
      <c r="K524" s="44"/>
      <c r="L524" s="46"/>
      <c r="M524" s="46"/>
      <c r="N524" s="44"/>
      <c r="O524" s="44"/>
      <c r="P524" s="44"/>
      <c r="Q524" s="44"/>
      <c r="R524" s="44"/>
      <c r="S524" s="45"/>
      <c r="T524" s="46"/>
      <c r="U524" s="13"/>
      <c r="V524" s="13"/>
      <c r="W524" s="90"/>
      <c r="X524" s="25"/>
      <c r="Y524" s="13"/>
      <c r="Z524" s="16"/>
      <c r="AA524" s="16"/>
      <c r="AB524" s="16"/>
      <c r="AC524" s="13"/>
      <c r="AD524" s="13"/>
      <c r="AE524" s="13"/>
      <c r="AF524" s="16"/>
      <c r="AG524" s="16"/>
      <c r="AH524" s="16"/>
      <c r="AI524" s="13"/>
      <c r="AJ524" s="13"/>
      <c r="AK524" s="13"/>
      <c r="AL524" s="13"/>
    </row>
    <row r="525" spans="1:38" x14ac:dyDescent="0.3">
      <c r="A525" s="13"/>
      <c r="B525" s="19"/>
      <c r="C525" s="43"/>
      <c r="D525" s="43"/>
      <c r="E525" s="44"/>
      <c r="F525" s="44"/>
      <c r="G525" s="52"/>
      <c r="H525" s="44"/>
      <c r="I525" s="44"/>
      <c r="J525" s="45"/>
      <c r="K525" s="44"/>
      <c r="L525" s="46"/>
      <c r="M525" s="46"/>
      <c r="N525" s="44"/>
      <c r="O525" s="44"/>
      <c r="P525" s="44"/>
      <c r="Q525" s="44"/>
      <c r="R525" s="44"/>
      <c r="S525" s="45"/>
      <c r="T525" s="46"/>
      <c r="U525" s="13"/>
      <c r="V525" s="13"/>
      <c r="W525" s="90"/>
      <c r="X525" s="25"/>
      <c r="Y525" s="13"/>
      <c r="Z525" s="16"/>
      <c r="AA525" s="16"/>
      <c r="AB525" s="16"/>
      <c r="AC525" s="13"/>
      <c r="AD525" s="13"/>
      <c r="AE525" s="13"/>
      <c r="AF525" s="16"/>
      <c r="AG525" s="16"/>
      <c r="AH525" s="16"/>
      <c r="AI525" s="13"/>
      <c r="AJ525" s="13"/>
      <c r="AK525" s="13"/>
      <c r="AL525" s="13"/>
    </row>
    <row r="526" spans="1:38" x14ac:dyDescent="0.3">
      <c r="A526" s="13"/>
      <c r="B526" s="19"/>
      <c r="C526" s="43"/>
      <c r="D526" s="43"/>
      <c r="E526" s="44"/>
      <c r="F526" s="44"/>
      <c r="G526" s="52"/>
      <c r="H526" s="44"/>
      <c r="I526" s="44"/>
      <c r="J526" s="45"/>
      <c r="K526" s="44"/>
      <c r="L526" s="46"/>
      <c r="M526" s="46"/>
      <c r="N526" s="44"/>
      <c r="O526" s="44"/>
      <c r="P526" s="44"/>
      <c r="Q526" s="44"/>
      <c r="R526" s="44"/>
      <c r="S526" s="45"/>
      <c r="T526" s="46"/>
      <c r="U526" s="13"/>
      <c r="V526" s="13"/>
      <c r="W526" s="90"/>
      <c r="X526" s="25"/>
      <c r="Y526" s="13"/>
      <c r="Z526" s="16"/>
      <c r="AA526" s="16"/>
      <c r="AB526" s="16"/>
      <c r="AC526" s="13"/>
      <c r="AD526" s="13"/>
      <c r="AE526" s="13"/>
      <c r="AF526" s="16"/>
      <c r="AG526" s="16"/>
      <c r="AH526" s="16"/>
      <c r="AI526" s="13"/>
      <c r="AJ526" s="13"/>
      <c r="AK526" s="13"/>
      <c r="AL526" s="13"/>
    </row>
    <row r="527" spans="1:38" x14ac:dyDescent="0.3">
      <c r="A527" s="13"/>
      <c r="B527" s="19"/>
      <c r="C527" s="43"/>
      <c r="D527" s="43"/>
      <c r="E527" s="44"/>
      <c r="F527" s="44"/>
      <c r="G527" s="52"/>
      <c r="H527" s="44"/>
      <c r="I527" s="44"/>
      <c r="J527" s="45"/>
      <c r="K527" s="44"/>
      <c r="L527" s="46"/>
      <c r="M527" s="46"/>
      <c r="N527" s="44"/>
      <c r="O527" s="44"/>
      <c r="P527" s="44"/>
      <c r="Q527" s="44"/>
      <c r="R527" s="44"/>
      <c r="S527" s="45"/>
      <c r="T527" s="46"/>
      <c r="U527" s="13"/>
      <c r="V527" s="13"/>
      <c r="W527" s="90"/>
      <c r="X527" s="25"/>
      <c r="Y527" s="13"/>
      <c r="Z527" s="16"/>
      <c r="AA527" s="16"/>
      <c r="AB527" s="16"/>
      <c r="AC527" s="13"/>
      <c r="AD527" s="13"/>
      <c r="AE527" s="13"/>
      <c r="AF527" s="16"/>
      <c r="AG527" s="16"/>
      <c r="AH527" s="16"/>
      <c r="AI527" s="13"/>
      <c r="AJ527" s="13"/>
      <c r="AK527" s="13"/>
      <c r="AL527" s="13"/>
    </row>
    <row r="528" spans="1:38" x14ac:dyDescent="0.3">
      <c r="A528" s="13"/>
      <c r="B528" s="19"/>
      <c r="C528" s="43"/>
      <c r="D528" s="43"/>
      <c r="E528" s="44"/>
      <c r="F528" s="44"/>
      <c r="G528" s="52"/>
      <c r="H528" s="44"/>
      <c r="I528" s="44"/>
      <c r="J528" s="45"/>
      <c r="K528" s="44"/>
      <c r="L528" s="46"/>
      <c r="M528" s="46"/>
      <c r="N528" s="44"/>
      <c r="O528" s="44"/>
      <c r="P528" s="44"/>
      <c r="Q528" s="44"/>
      <c r="R528" s="44"/>
      <c r="S528" s="45"/>
      <c r="T528" s="46"/>
      <c r="U528" s="13"/>
      <c r="V528" s="13"/>
      <c r="W528" s="90"/>
      <c r="X528" s="25"/>
      <c r="Y528" s="13"/>
      <c r="Z528" s="16"/>
      <c r="AA528" s="16"/>
      <c r="AB528" s="16"/>
      <c r="AC528" s="13"/>
      <c r="AD528" s="13"/>
      <c r="AE528" s="13"/>
      <c r="AF528" s="16"/>
      <c r="AG528" s="16"/>
      <c r="AH528" s="16"/>
      <c r="AI528" s="13"/>
      <c r="AJ528" s="13"/>
      <c r="AK528" s="13"/>
      <c r="AL528" s="13"/>
    </row>
    <row r="529" spans="1:38" x14ac:dyDescent="0.3">
      <c r="A529" s="13"/>
      <c r="B529" s="19"/>
      <c r="C529" s="43"/>
      <c r="D529" s="43"/>
      <c r="E529" s="44"/>
      <c r="F529" s="44"/>
      <c r="G529" s="52"/>
      <c r="H529" s="44"/>
      <c r="I529" s="44"/>
      <c r="J529" s="45"/>
      <c r="K529" s="44"/>
      <c r="L529" s="46"/>
      <c r="M529" s="46"/>
      <c r="N529" s="44"/>
      <c r="O529" s="44"/>
      <c r="P529" s="44"/>
      <c r="Q529" s="44"/>
      <c r="R529" s="44"/>
      <c r="S529" s="45"/>
      <c r="T529" s="46"/>
      <c r="U529" s="13"/>
      <c r="V529" s="13"/>
      <c r="W529" s="90"/>
      <c r="X529" s="25"/>
      <c r="Y529" s="13"/>
      <c r="Z529" s="16"/>
      <c r="AA529" s="16"/>
      <c r="AB529" s="16"/>
      <c r="AC529" s="13"/>
      <c r="AD529" s="13"/>
      <c r="AE529" s="13"/>
      <c r="AF529" s="16"/>
      <c r="AG529" s="16"/>
      <c r="AH529" s="16"/>
      <c r="AI529" s="13"/>
      <c r="AJ529" s="13"/>
      <c r="AK529" s="13"/>
      <c r="AL529" s="13"/>
    </row>
    <row r="530" spans="1:38" x14ac:dyDescent="0.3">
      <c r="A530" s="13"/>
      <c r="B530" s="19"/>
      <c r="C530" s="43"/>
      <c r="D530" s="43"/>
      <c r="E530" s="44"/>
      <c r="F530" s="44"/>
      <c r="G530" s="52"/>
      <c r="H530" s="44"/>
      <c r="I530" s="44"/>
      <c r="J530" s="45"/>
      <c r="K530" s="44"/>
      <c r="L530" s="46"/>
      <c r="M530" s="46"/>
      <c r="N530" s="44"/>
      <c r="O530" s="44"/>
      <c r="P530" s="44"/>
      <c r="Q530" s="44"/>
      <c r="R530" s="44"/>
      <c r="S530" s="45"/>
      <c r="T530" s="46"/>
      <c r="U530" s="13"/>
      <c r="V530" s="13"/>
      <c r="W530" s="90"/>
      <c r="X530" s="25"/>
      <c r="Y530" s="13"/>
      <c r="Z530" s="16"/>
      <c r="AA530" s="16"/>
      <c r="AB530" s="16"/>
      <c r="AC530" s="13"/>
      <c r="AD530" s="13"/>
      <c r="AE530" s="13"/>
      <c r="AF530" s="16"/>
      <c r="AG530" s="16"/>
      <c r="AH530" s="16"/>
      <c r="AI530" s="13"/>
      <c r="AJ530" s="13"/>
      <c r="AK530" s="13"/>
      <c r="AL530" s="13"/>
    </row>
    <row r="531" spans="1:38" x14ac:dyDescent="0.3">
      <c r="A531" s="13"/>
      <c r="B531" s="19"/>
      <c r="C531" s="43"/>
      <c r="D531" s="43"/>
      <c r="E531" s="44"/>
      <c r="F531" s="44"/>
      <c r="G531" s="52"/>
      <c r="H531" s="44"/>
      <c r="I531" s="44"/>
      <c r="J531" s="45"/>
      <c r="K531" s="44"/>
      <c r="L531" s="46"/>
      <c r="M531" s="46"/>
      <c r="N531" s="44"/>
      <c r="O531" s="44"/>
      <c r="P531" s="44"/>
      <c r="Q531" s="44"/>
      <c r="R531" s="44"/>
      <c r="S531" s="45"/>
      <c r="T531" s="46"/>
      <c r="U531" s="13"/>
      <c r="V531" s="13"/>
      <c r="W531" s="90"/>
      <c r="X531" s="25"/>
      <c r="Y531" s="13"/>
      <c r="Z531" s="16"/>
      <c r="AA531" s="16"/>
      <c r="AB531" s="16"/>
      <c r="AC531" s="13"/>
      <c r="AD531" s="13"/>
      <c r="AE531" s="13"/>
      <c r="AF531" s="16"/>
      <c r="AG531" s="16"/>
      <c r="AH531" s="16"/>
      <c r="AI531" s="13"/>
      <c r="AJ531" s="13"/>
      <c r="AK531" s="13"/>
      <c r="AL531" s="13"/>
    </row>
    <row r="532" spans="1:38" x14ac:dyDescent="0.3">
      <c r="A532" s="13"/>
      <c r="B532" s="19"/>
      <c r="C532" s="43"/>
      <c r="D532" s="43"/>
      <c r="E532" s="44"/>
      <c r="F532" s="44"/>
      <c r="G532" s="52"/>
      <c r="H532" s="44"/>
      <c r="I532" s="44"/>
      <c r="J532" s="45"/>
      <c r="K532" s="44"/>
      <c r="L532" s="46"/>
      <c r="M532" s="46"/>
      <c r="N532" s="44"/>
      <c r="O532" s="44"/>
      <c r="P532" s="44"/>
      <c r="Q532" s="44"/>
      <c r="R532" s="44"/>
      <c r="S532" s="45"/>
      <c r="T532" s="46"/>
      <c r="U532" s="13"/>
      <c r="V532" s="13"/>
      <c r="W532" s="90"/>
      <c r="X532" s="25"/>
      <c r="Y532" s="13"/>
      <c r="Z532" s="16"/>
      <c r="AA532" s="16"/>
      <c r="AB532" s="16"/>
      <c r="AC532" s="13"/>
      <c r="AD532" s="13"/>
      <c r="AE532" s="13"/>
      <c r="AF532" s="16"/>
      <c r="AG532" s="16"/>
      <c r="AH532" s="16"/>
      <c r="AI532" s="13"/>
      <c r="AJ532" s="13"/>
      <c r="AK532" s="13"/>
      <c r="AL532" s="13"/>
    </row>
    <row r="533" spans="1:38" x14ac:dyDescent="0.3">
      <c r="A533" s="13"/>
      <c r="B533" s="19"/>
      <c r="C533" s="43"/>
      <c r="D533" s="43"/>
      <c r="E533" s="44"/>
      <c r="F533" s="44"/>
      <c r="G533" s="52"/>
      <c r="H533" s="44"/>
      <c r="I533" s="44"/>
      <c r="J533" s="45"/>
      <c r="K533" s="44"/>
      <c r="L533" s="46"/>
      <c r="M533" s="46"/>
      <c r="N533" s="44"/>
      <c r="O533" s="44"/>
      <c r="P533" s="44"/>
      <c r="Q533" s="44"/>
      <c r="R533" s="44"/>
      <c r="S533" s="45"/>
      <c r="T533" s="46"/>
      <c r="U533" s="13"/>
      <c r="V533" s="13"/>
      <c r="W533" s="90"/>
      <c r="X533" s="25"/>
      <c r="Y533" s="13"/>
      <c r="Z533" s="16"/>
      <c r="AA533" s="16"/>
      <c r="AB533" s="16"/>
      <c r="AC533" s="13"/>
      <c r="AD533" s="13"/>
      <c r="AE533" s="13"/>
      <c r="AF533" s="16"/>
      <c r="AG533" s="16"/>
      <c r="AH533" s="16"/>
      <c r="AI533" s="13"/>
      <c r="AJ533" s="13"/>
      <c r="AK533" s="13"/>
      <c r="AL533" s="13"/>
    </row>
    <row r="534" spans="1:38" x14ac:dyDescent="0.3">
      <c r="A534" s="13"/>
      <c r="B534" s="19"/>
      <c r="C534" s="43"/>
      <c r="D534" s="43"/>
      <c r="E534" s="44"/>
      <c r="F534" s="44"/>
      <c r="G534" s="52"/>
      <c r="H534" s="44"/>
      <c r="I534" s="44"/>
      <c r="J534" s="45"/>
      <c r="K534" s="44"/>
      <c r="L534" s="46"/>
      <c r="M534" s="46"/>
      <c r="N534" s="44"/>
      <c r="O534" s="44"/>
      <c r="P534" s="44"/>
      <c r="Q534" s="44"/>
      <c r="R534" s="44"/>
      <c r="S534" s="45"/>
      <c r="T534" s="46"/>
      <c r="U534" s="13"/>
      <c r="V534" s="13"/>
      <c r="W534" s="90"/>
      <c r="X534" s="25"/>
      <c r="Y534" s="13"/>
      <c r="Z534" s="16"/>
      <c r="AA534" s="16"/>
      <c r="AB534" s="16"/>
      <c r="AC534" s="13"/>
      <c r="AD534" s="13"/>
      <c r="AE534" s="13"/>
      <c r="AF534" s="16"/>
      <c r="AG534" s="16"/>
      <c r="AH534" s="16"/>
      <c r="AI534" s="13"/>
      <c r="AJ534" s="13"/>
      <c r="AK534" s="13"/>
      <c r="AL534" s="13"/>
    </row>
    <row r="535" spans="1:38" x14ac:dyDescent="0.3">
      <c r="A535" s="13"/>
      <c r="B535" s="19"/>
      <c r="C535" s="43"/>
      <c r="D535" s="43"/>
      <c r="E535" s="44"/>
      <c r="F535" s="44"/>
      <c r="G535" s="52"/>
      <c r="H535" s="44"/>
      <c r="I535" s="44"/>
      <c r="J535" s="45"/>
      <c r="K535" s="44"/>
      <c r="L535" s="46"/>
      <c r="M535" s="46"/>
      <c r="N535" s="44"/>
      <c r="O535" s="44"/>
      <c r="P535" s="44"/>
      <c r="Q535" s="44"/>
      <c r="R535" s="44"/>
      <c r="S535" s="45"/>
      <c r="T535" s="46"/>
      <c r="U535" s="13"/>
      <c r="V535" s="13"/>
      <c r="W535" s="90"/>
      <c r="X535" s="25"/>
      <c r="Y535" s="13"/>
      <c r="Z535" s="16"/>
      <c r="AA535" s="16"/>
      <c r="AB535" s="16"/>
      <c r="AC535" s="13"/>
      <c r="AD535" s="13"/>
      <c r="AE535" s="13"/>
      <c r="AF535" s="16"/>
      <c r="AG535" s="16"/>
      <c r="AH535" s="16"/>
      <c r="AI535" s="13"/>
      <c r="AJ535" s="13"/>
      <c r="AK535" s="13"/>
      <c r="AL535" s="13"/>
    </row>
    <row r="536" spans="1:38" x14ac:dyDescent="0.3">
      <c r="A536" s="13"/>
      <c r="B536" s="19"/>
      <c r="C536" s="43"/>
      <c r="D536" s="43"/>
      <c r="E536" s="44"/>
      <c r="F536" s="44"/>
      <c r="G536" s="52"/>
      <c r="H536" s="44"/>
      <c r="I536" s="44"/>
      <c r="J536" s="45"/>
      <c r="K536" s="44"/>
      <c r="L536" s="46"/>
      <c r="M536" s="46"/>
      <c r="N536" s="44"/>
      <c r="O536" s="44"/>
      <c r="P536" s="44"/>
      <c r="Q536" s="44"/>
      <c r="R536" s="44"/>
      <c r="S536" s="45"/>
      <c r="T536" s="46"/>
      <c r="U536" s="13"/>
      <c r="V536" s="13"/>
      <c r="W536" s="90"/>
      <c r="X536" s="25"/>
      <c r="Y536" s="13"/>
      <c r="Z536" s="16"/>
      <c r="AA536" s="16"/>
      <c r="AB536" s="16"/>
      <c r="AC536" s="13"/>
      <c r="AD536" s="13"/>
      <c r="AE536" s="13"/>
      <c r="AF536" s="16"/>
      <c r="AG536" s="16"/>
      <c r="AH536" s="16"/>
      <c r="AI536" s="13"/>
      <c r="AJ536" s="13"/>
      <c r="AK536" s="13"/>
      <c r="AL536" s="13"/>
    </row>
    <row r="537" spans="1:38" x14ac:dyDescent="0.3">
      <c r="A537" s="13"/>
      <c r="B537" s="19"/>
      <c r="C537" s="43"/>
      <c r="D537" s="43"/>
      <c r="E537" s="44"/>
      <c r="F537" s="44"/>
      <c r="G537" s="52"/>
      <c r="H537" s="44"/>
      <c r="I537" s="44"/>
      <c r="J537" s="45"/>
      <c r="K537" s="44"/>
      <c r="L537" s="46"/>
      <c r="M537" s="46"/>
      <c r="N537" s="44"/>
      <c r="O537" s="44"/>
      <c r="P537" s="44"/>
      <c r="Q537" s="44"/>
      <c r="R537" s="44"/>
      <c r="S537" s="45"/>
      <c r="T537" s="46"/>
      <c r="U537" s="13"/>
      <c r="V537" s="13"/>
      <c r="W537" s="90"/>
      <c r="X537" s="25"/>
      <c r="Y537" s="13"/>
      <c r="Z537" s="16"/>
      <c r="AA537" s="16"/>
      <c r="AB537" s="16"/>
      <c r="AC537" s="13"/>
      <c r="AD537" s="13"/>
      <c r="AE537" s="13"/>
      <c r="AF537" s="16"/>
      <c r="AG537" s="16"/>
      <c r="AH537" s="16"/>
      <c r="AI537" s="13"/>
      <c r="AJ537" s="13"/>
      <c r="AK537" s="13"/>
      <c r="AL537" s="13"/>
    </row>
    <row r="538" spans="1:38" x14ac:dyDescent="0.3">
      <c r="A538" s="13"/>
      <c r="B538" s="19"/>
      <c r="C538" s="43"/>
      <c r="D538" s="43"/>
      <c r="E538" s="44"/>
      <c r="F538" s="44"/>
      <c r="G538" s="52"/>
      <c r="H538" s="44"/>
      <c r="I538" s="44"/>
      <c r="J538" s="45"/>
      <c r="K538" s="44"/>
      <c r="L538" s="46"/>
      <c r="M538" s="46"/>
      <c r="N538" s="44"/>
      <c r="O538" s="44"/>
      <c r="P538" s="44"/>
      <c r="Q538" s="44"/>
      <c r="R538" s="44"/>
      <c r="S538" s="45"/>
      <c r="T538" s="46"/>
      <c r="U538" s="13"/>
      <c r="V538" s="13"/>
      <c r="W538" s="90"/>
      <c r="X538" s="25"/>
      <c r="Y538" s="13"/>
      <c r="Z538" s="16"/>
      <c r="AA538" s="16"/>
      <c r="AB538" s="16"/>
      <c r="AC538" s="13"/>
      <c r="AD538" s="13"/>
      <c r="AE538" s="13"/>
      <c r="AF538" s="16"/>
      <c r="AG538" s="16"/>
      <c r="AH538" s="16"/>
      <c r="AI538" s="13"/>
      <c r="AJ538" s="13"/>
      <c r="AK538" s="13"/>
      <c r="AL538" s="13"/>
    </row>
    <row r="539" spans="1:38" x14ac:dyDescent="0.3">
      <c r="A539" s="13"/>
      <c r="B539" s="19"/>
      <c r="C539" s="43"/>
      <c r="D539" s="43"/>
      <c r="E539" s="44"/>
      <c r="F539" s="44"/>
      <c r="G539" s="52"/>
      <c r="H539" s="44"/>
      <c r="I539" s="44"/>
      <c r="J539" s="45"/>
      <c r="K539" s="44"/>
      <c r="L539" s="46"/>
      <c r="M539" s="46"/>
      <c r="N539" s="44"/>
      <c r="O539" s="44"/>
      <c r="P539" s="44"/>
      <c r="Q539" s="44"/>
      <c r="R539" s="44"/>
      <c r="S539" s="45"/>
      <c r="T539" s="46"/>
      <c r="U539" s="13"/>
      <c r="V539" s="13"/>
      <c r="W539" s="90"/>
      <c r="X539" s="25"/>
      <c r="Y539" s="13"/>
      <c r="Z539" s="16"/>
      <c r="AA539" s="16"/>
      <c r="AB539" s="16"/>
      <c r="AC539" s="13"/>
      <c r="AD539" s="13"/>
      <c r="AE539" s="13"/>
      <c r="AF539" s="16"/>
      <c r="AG539" s="16"/>
      <c r="AH539" s="16"/>
      <c r="AI539" s="13"/>
      <c r="AJ539" s="13"/>
      <c r="AK539" s="13"/>
      <c r="AL539" s="13"/>
    </row>
    <row r="540" spans="1:38" x14ac:dyDescent="0.3">
      <c r="A540" s="13"/>
      <c r="B540" s="19"/>
      <c r="C540" s="43"/>
      <c r="D540" s="43"/>
      <c r="E540" s="44"/>
      <c r="F540" s="44"/>
      <c r="G540" s="52"/>
      <c r="H540" s="44"/>
      <c r="I540" s="44"/>
      <c r="J540" s="45"/>
      <c r="K540" s="44"/>
      <c r="L540" s="46"/>
      <c r="M540" s="46"/>
      <c r="N540" s="44"/>
      <c r="O540" s="44"/>
      <c r="P540" s="44"/>
      <c r="Q540" s="44"/>
      <c r="R540" s="44"/>
      <c r="S540" s="45"/>
      <c r="T540" s="46"/>
      <c r="U540" s="13"/>
      <c r="V540" s="13"/>
      <c r="W540" s="90"/>
      <c r="X540" s="25"/>
      <c r="Y540" s="13"/>
      <c r="Z540" s="16"/>
      <c r="AA540" s="16"/>
      <c r="AB540" s="16"/>
      <c r="AC540" s="13"/>
      <c r="AD540" s="13"/>
      <c r="AE540" s="13"/>
      <c r="AF540" s="16"/>
      <c r="AG540" s="16"/>
      <c r="AH540" s="16"/>
      <c r="AI540" s="13"/>
      <c r="AJ540" s="13"/>
      <c r="AK540" s="13"/>
      <c r="AL540" s="13"/>
    </row>
    <row r="541" spans="1:38" x14ac:dyDescent="0.3">
      <c r="A541" s="13"/>
      <c r="B541" s="19"/>
      <c r="C541" s="43"/>
      <c r="D541" s="43"/>
      <c r="E541" s="44"/>
      <c r="F541" s="44"/>
      <c r="G541" s="52"/>
      <c r="H541" s="44"/>
      <c r="I541" s="44"/>
      <c r="J541" s="45"/>
      <c r="K541" s="44"/>
      <c r="L541" s="46"/>
      <c r="M541" s="46"/>
      <c r="N541" s="44"/>
      <c r="O541" s="44"/>
      <c r="P541" s="44"/>
      <c r="Q541" s="44"/>
      <c r="R541" s="44"/>
      <c r="S541" s="45"/>
      <c r="T541" s="46"/>
      <c r="U541" s="13"/>
      <c r="V541" s="13"/>
      <c r="W541" s="90"/>
      <c r="X541" s="25"/>
      <c r="Y541" s="13"/>
      <c r="Z541" s="16"/>
      <c r="AA541" s="16"/>
      <c r="AB541" s="16"/>
      <c r="AC541" s="13"/>
      <c r="AD541" s="13"/>
      <c r="AE541" s="13"/>
      <c r="AF541" s="16"/>
      <c r="AG541" s="16"/>
      <c r="AH541" s="16"/>
      <c r="AI541" s="13"/>
      <c r="AJ541" s="13"/>
      <c r="AK541" s="13"/>
      <c r="AL541" s="13"/>
    </row>
    <row r="542" spans="1:38" x14ac:dyDescent="0.3">
      <c r="A542" s="13"/>
      <c r="B542" s="19"/>
      <c r="C542" s="43"/>
      <c r="D542" s="43"/>
      <c r="E542" s="44"/>
      <c r="F542" s="44"/>
      <c r="G542" s="52"/>
      <c r="H542" s="44"/>
      <c r="I542" s="44"/>
      <c r="J542" s="45"/>
      <c r="K542" s="44"/>
      <c r="L542" s="46"/>
      <c r="M542" s="46"/>
      <c r="N542" s="44"/>
      <c r="O542" s="44"/>
      <c r="P542" s="44"/>
      <c r="Q542" s="44"/>
      <c r="R542" s="44"/>
      <c r="S542" s="45"/>
      <c r="T542" s="46"/>
      <c r="U542" s="13"/>
      <c r="V542" s="13"/>
      <c r="W542" s="90"/>
      <c r="X542" s="25"/>
      <c r="Y542" s="13"/>
      <c r="Z542" s="16"/>
      <c r="AA542" s="16"/>
      <c r="AB542" s="16"/>
      <c r="AC542" s="13"/>
      <c r="AD542" s="13"/>
      <c r="AE542" s="13"/>
      <c r="AF542" s="16"/>
      <c r="AG542" s="16"/>
      <c r="AH542" s="16"/>
      <c r="AI542" s="13"/>
      <c r="AJ542" s="13"/>
      <c r="AK542" s="13"/>
      <c r="AL542" s="13"/>
    </row>
    <row r="543" spans="1:38" x14ac:dyDescent="0.3">
      <c r="A543" s="13"/>
      <c r="B543" s="19"/>
      <c r="C543" s="43"/>
      <c r="D543" s="43"/>
      <c r="E543" s="44"/>
      <c r="F543" s="44"/>
      <c r="G543" s="52"/>
      <c r="H543" s="44"/>
      <c r="I543" s="44"/>
      <c r="J543" s="45"/>
      <c r="K543" s="44"/>
      <c r="L543" s="46"/>
      <c r="M543" s="46"/>
      <c r="N543" s="44"/>
      <c r="O543" s="44"/>
      <c r="P543" s="44"/>
      <c r="Q543" s="44"/>
      <c r="R543" s="44"/>
      <c r="S543" s="45"/>
      <c r="T543" s="46"/>
      <c r="U543" s="13"/>
      <c r="V543" s="13"/>
      <c r="W543" s="90"/>
      <c r="X543" s="25"/>
      <c r="Y543" s="13"/>
      <c r="Z543" s="16"/>
      <c r="AA543" s="16"/>
      <c r="AB543" s="16"/>
      <c r="AC543" s="13"/>
      <c r="AD543" s="13"/>
      <c r="AE543" s="13"/>
      <c r="AF543" s="16"/>
      <c r="AG543" s="16"/>
      <c r="AH543" s="16"/>
      <c r="AI543" s="13"/>
      <c r="AJ543" s="13"/>
      <c r="AK543" s="13"/>
      <c r="AL543" s="13"/>
    </row>
    <row r="544" spans="1:38" x14ac:dyDescent="0.3">
      <c r="A544" s="13"/>
      <c r="B544" s="19"/>
      <c r="C544" s="43"/>
      <c r="D544" s="43"/>
      <c r="E544" s="44"/>
      <c r="F544" s="44"/>
      <c r="G544" s="52"/>
      <c r="H544" s="44"/>
      <c r="I544" s="44"/>
      <c r="J544" s="45"/>
      <c r="K544" s="44"/>
      <c r="L544" s="46"/>
      <c r="M544" s="46"/>
      <c r="N544" s="44"/>
      <c r="O544" s="44"/>
      <c r="P544" s="44"/>
      <c r="Q544" s="44"/>
      <c r="R544" s="44"/>
      <c r="S544" s="45"/>
      <c r="T544" s="46"/>
      <c r="U544" s="13"/>
      <c r="V544" s="13"/>
      <c r="W544" s="90"/>
      <c r="X544" s="25"/>
      <c r="Y544" s="13"/>
      <c r="Z544" s="16"/>
      <c r="AA544" s="16"/>
      <c r="AB544" s="16"/>
      <c r="AC544" s="13"/>
      <c r="AD544" s="13"/>
      <c r="AE544" s="13"/>
      <c r="AF544" s="16"/>
      <c r="AG544" s="16"/>
      <c r="AH544" s="16"/>
      <c r="AI544" s="13"/>
      <c r="AJ544" s="13"/>
      <c r="AK544" s="13"/>
      <c r="AL544" s="13"/>
    </row>
    <row r="545" spans="1:38" x14ac:dyDescent="0.3">
      <c r="A545" s="13"/>
      <c r="B545" s="19"/>
      <c r="C545" s="43"/>
      <c r="D545" s="43"/>
      <c r="E545" s="44"/>
      <c r="F545" s="44"/>
      <c r="G545" s="52"/>
      <c r="H545" s="44"/>
      <c r="I545" s="44"/>
      <c r="J545" s="45"/>
      <c r="K545" s="44"/>
      <c r="L545" s="46"/>
      <c r="M545" s="46"/>
      <c r="N545" s="44"/>
      <c r="O545" s="44"/>
      <c r="P545" s="44"/>
      <c r="Q545" s="44"/>
      <c r="R545" s="44"/>
      <c r="S545" s="45"/>
      <c r="T545" s="46"/>
      <c r="U545" s="13"/>
      <c r="V545" s="13"/>
      <c r="W545" s="90"/>
      <c r="X545" s="25"/>
      <c r="Y545" s="13"/>
      <c r="Z545" s="16"/>
      <c r="AA545" s="16"/>
      <c r="AB545" s="16"/>
      <c r="AC545" s="13"/>
      <c r="AD545" s="13"/>
      <c r="AE545" s="13"/>
      <c r="AF545" s="16"/>
      <c r="AG545" s="16"/>
      <c r="AH545" s="16"/>
      <c r="AI545" s="13"/>
      <c r="AJ545" s="13"/>
      <c r="AK545" s="13"/>
      <c r="AL545" s="13"/>
    </row>
    <row r="546" spans="1:38" x14ac:dyDescent="0.3">
      <c r="A546" s="13"/>
      <c r="B546" s="19"/>
      <c r="C546" s="43"/>
      <c r="D546" s="43"/>
      <c r="E546" s="44"/>
      <c r="F546" s="44"/>
      <c r="G546" s="52"/>
      <c r="H546" s="44"/>
      <c r="I546" s="44"/>
      <c r="J546" s="45"/>
      <c r="K546" s="44"/>
      <c r="L546" s="46"/>
      <c r="M546" s="46"/>
      <c r="N546" s="44"/>
      <c r="O546" s="44"/>
      <c r="P546" s="44"/>
      <c r="Q546" s="44"/>
      <c r="R546" s="44"/>
      <c r="S546" s="45"/>
      <c r="T546" s="46"/>
      <c r="U546" s="13"/>
      <c r="V546" s="13"/>
      <c r="W546" s="90"/>
      <c r="X546" s="25"/>
      <c r="Y546" s="13"/>
      <c r="Z546" s="16"/>
      <c r="AA546" s="16"/>
      <c r="AB546" s="16"/>
      <c r="AC546" s="13"/>
      <c r="AD546" s="13"/>
      <c r="AE546" s="13"/>
      <c r="AF546" s="16"/>
      <c r="AG546" s="16"/>
      <c r="AH546" s="16"/>
      <c r="AI546" s="13"/>
      <c r="AJ546" s="13"/>
      <c r="AK546" s="13"/>
      <c r="AL546" s="13"/>
    </row>
    <row r="547" spans="1:38" x14ac:dyDescent="0.3">
      <c r="A547" s="13"/>
      <c r="B547" s="19"/>
      <c r="C547" s="43"/>
      <c r="D547" s="43"/>
      <c r="E547" s="44"/>
      <c r="F547" s="44"/>
      <c r="G547" s="52"/>
      <c r="H547" s="44"/>
      <c r="I547" s="44"/>
      <c r="J547" s="45"/>
      <c r="K547" s="44"/>
      <c r="L547" s="46"/>
      <c r="M547" s="46"/>
      <c r="N547" s="44"/>
      <c r="O547" s="44"/>
      <c r="P547" s="44"/>
      <c r="Q547" s="44"/>
      <c r="R547" s="44"/>
      <c r="S547" s="45"/>
      <c r="T547" s="46"/>
      <c r="U547" s="13"/>
      <c r="V547" s="13"/>
      <c r="W547" s="90"/>
      <c r="X547" s="25"/>
      <c r="Y547" s="13"/>
      <c r="Z547" s="16"/>
      <c r="AA547" s="16"/>
      <c r="AB547" s="16"/>
      <c r="AC547" s="13"/>
      <c r="AD547" s="13"/>
      <c r="AE547" s="13"/>
      <c r="AF547" s="16"/>
      <c r="AG547" s="16"/>
      <c r="AH547" s="16"/>
      <c r="AI547" s="13"/>
      <c r="AJ547" s="13"/>
      <c r="AK547" s="13"/>
      <c r="AL547" s="13"/>
    </row>
    <row r="548" spans="1:38" x14ac:dyDescent="0.3">
      <c r="A548" s="13"/>
      <c r="B548" s="19"/>
      <c r="C548" s="43"/>
      <c r="D548" s="43"/>
      <c r="E548" s="44"/>
      <c r="F548" s="44"/>
      <c r="G548" s="52"/>
      <c r="H548" s="44"/>
      <c r="I548" s="44"/>
      <c r="J548" s="45"/>
      <c r="K548" s="44"/>
      <c r="L548" s="46"/>
      <c r="M548" s="46"/>
      <c r="N548" s="44"/>
      <c r="O548" s="44"/>
      <c r="P548" s="44"/>
      <c r="Q548" s="44"/>
      <c r="R548" s="44"/>
      <c r="S548" s="45"/>
      <c r="T548" s="46"/>
      <c r="U548" s="13"/>
      <c r="V548" s="13"/>
      <c r="W548" s="90"/>
      <c r="X548" s="25"/>
      <c r="Y548" s="13"/>
      <c r="Z548" s="16"/>
      <c r="AA548" s="16"/>
      <c r="AB548" s="16"/>
      <c r="AC548" s="13"/>
      <c r="AD548" s="13"/>
      <c r="AE548" s="13"/>
      <c r="AF548" s="16"/>
      <c r="AG548" s="16"/>
      <c r="AH548" s="16"/>
      <c r="AI548" s="13"/>
      <c r="AJ548" s="13"/>
      <c r="AK548" s="13"/>
      <c r="AL548" s="13"/>
    </row>
    <row r="549" spans="1:38" x14ac:dyDescent="0.3">
      <c r="A549" s="13"/>
      <c r="B549" s="19"/>
      <c r="C549" s="43"/>
      <c r="D549" s="43"/>
      <c r="E549" s="44"/>
      <c r="F549" s="44"/>
      <c r="G549" s="52"/>
      <c r="H549" s="44"/>
      <c r="I549" s="44"/>
      <c r="J549" s="45"/>
      <c r="K549" s="44"/>
      <c r="L549" s="46"/>
      <c r="M549" s="46"/>
      <c r="N549" s="44"/>
      <c r="O549" s="44"/>
      <c r="P549" s="44"/>
      <c r="Q549" s="44"/>
      <c r="R549" s="44"/>
      <c r="S549" s="45"/>
      <c r="T549" s="46"/>
      <c r="U549" s="13"/>
      <c r="V549" s="13"/>
      <c r="W549" s="90"/>
      <c r="X549" s="25"/>
      <c r="Y549" s="13"/>
      <c r="Z549" s="16"/>
      <c r="AA549" s="16"/>
      <c r="AB549" s="16"/>
      <c r="AC549" s="13"/>
      <c r="AD549" s="13"/>
      <c r="AE549" s="13"/>
      <c r="AF549" s="16"/>
      <c r="AG549" s="16"/>
      <c r="AH549" s="16"/>
      <c r="AI549" s="13"/>
      <c r="AJ549" s="13"/>
      <c r="AK549" s="13"/>
      <c r="AL549" s="13"/>
    </row>
    <row r="550" spans="1:38" x14ac:dyDescent="0.3">
      <c r="A550" s="13"/>
      <c r="B550" s="19"/>
      <c r="C550" s="43"/>
      <c r="D550" s="43"/>
      <c r="E550" s="44"/>
      <c r="F550" s="44"/>
      <c r="G550" s="52"/>
      <c r="H550" s="44"/>
      <c r="I550" s="44"/>
      <c r="J550" s="45"/>
      <c r="K550" s="44"/>
      <c r="L550" s="46"/>
      <c r="M550" s="46"/>
      <c r="N550" s="44"/>
      <c r="O550" s="44"/>
      <c r="P550" s="44"/>
      <c r="Q550" s="44"/>
      <c r="R550" s="44"/>
      <c r="S550" s="45"/>
      <c r="T550" s="46"/>
      <c r="U550" s="13"/>
      <c r="V550" s="13"/>
      <c r="W550" s="90"/>
      <c r="X550" s="25"/>
      <c r="Y550" s="13"/>
      <c r="Z550" s="16"/>
      <c r="AA550" s="16"/>
      <c r="AB550" s="16"/>
      <c r="AC550" s="13"/>
      <c r="AD550" s="13"/>
      <c r="AE550" s="13"/>
      <c r="AF550" s="16"/>
      <c r="AG550" s="16"/>
      <c r="AH550" s="16"/>
      <c r="AI550" s="13"/>
      <c r="AJ550" s="13"/>
      <c r="AK550" s="13"/>
      <c r="AL550" s="13"/>
    </row>
    <row r="551" spans="1:38" x14ac:dyDescent="0.3">
      <c r="A551" s="13"/>
      <c r="B551" s="19"/>
      <c r="C551" s="43"/>
      <c r="D551" s="43"/>
      <c r="E551" s="44"/>
      <c r="F551" s="44"/>
      <c r="G551" s="52"/>
      <c r="H551" s="44"/>
      <c r="I551" s="44"/>
      <c r="J551" s="45"/>
      <c r="K551" s="44"/>
      <c r="L551" s="46"/>
      <c r="M551" s="46"/>
      <c r="N551" s="44"/>
      <c r="O551" s="44"/>
      <c r="P551" s="44"/>
      <c r="Q551" s="44"/>
      <c r="R551" s="44"/>
      <c r="S551" s="45"/>
      <c r="T551" s="46"/>
      <c r="U551" s="13"/>
      <c r="V551" s="13"/>
      <c r="W551" s="90"/>
      <c r="X551" s="25"/>
      <c r="Y551" s="13"/>
      <c r="Z551" s="16"/>
      <c r="AA551" s="16"/>
      <c r="AB551" s="16"/>
      <c r="AC551" s="13"/>
      <c r="AD551" s="13"/>
      <c r="AE551" s="13"/>
      <c r="AF551" s="16"/>
      <c r="AG551" s="16"/>
      <c r="AH551" s="16"/>
      <c r="AI551" s="13"/>
      <c r="AJ551" s="13"/>
      <c r="AK551" s="13"/>
      <c r="AL551" s="13"/>
    </row>
    <row r="552" spans="1:38" x14ac:dyDescent="0.3">
      <c r="A552" s="13"/>
      <c r="B552" s="19"/>
      <c r="C552" s="43"/>
      <c r="D552" s="43"/>
      <c r="E552" s="44"/>
      <c r="F552" s="44"/>
      <c r="G552" s="52"/>
      <c r="H552" s="44"/>
      <c r="I552" s="44"/>
      <c r="J552" s="45"/>
      <c r="K552" s="44"/>
      <c r="L552" s="46"/>
      <c r="M552" s="46"/>
      <c r="N552" s="44"/>
      <c r="O552" s="44"/>
      <c r="P552" s="44"/>
      <c r="Q552" s="44"/>
      <c r="R552" s="44"/>
      <c r="S552" s="45"/>
      <c r="T552" s="46"/>
      <c r="U552" s="13"/>
      <c r="V552" s="13"/>
      <c r="W552" s="90"/>
      <c r="X552" s="25"/>
      <c r="Y552" s="13"/>
      <c r="Z552" s="16"/>
      <c r="AA552" s="16"/>
      <c r="AB552" s="16"/>
      <c r="AC552" s="13"/>
      <c r="AD552" s="13"/>
      <c r="AE552" s="13"/>
      <c r="AF552" s="16"/>
      <c r="AG552" s="16"/>
      <c r="AH552" s="16"/>
      <c r="AI552" s="13"/>
      <c r="AJ552" s="13"/>
      <c r="AK552" s="13"/>
      <c r="AL552" s="13"/>
    </row>
    <row r="553" spans="1:38" x14ac:dyDescent="0.3">
      <c r="A553" s="13"/>
      <c r="B553" s="19"/>
      <c r="C553" s="43"/>
      <c r="D553" s="43"/>
      <c r="E553" s="44"/>
      <c r="F553" s="44"/>
      <c r="G553" s="52"/>
      <c r="H553" s="44"/>
      <c r="I553" s="44"/>
      <c r="J553" s="45"/>
      <c r="K553" s="44"/>
      <c r="L553" s="46"/>
      <c r="M553" s="46"/>
      <c r="N553" s="44"/>
      <c r="O553" s="44"/>
      <c r="P553" s="44"/>
      <c r="Q553" s="44"/>
      <c r="R553" s="44"/>
      <c r="S553" s="45"/>
      <c r="T553" s="46"/>
      <c r="U553" s="13"/>
      <c r="V553" s="13"/>
      <c r="W553" s="90"/>
      <c r="X553" s="25"/>
      <c r="Y553" s="13"/>
      <c r="Z553" s="16"/>
      <c r="AA553" s="16"/>
      <c r="AB553" s="16"/>
      <c r="AC553" s="13"/>
      <c r="AD553" s="13"/>
      <c r="AE553" s="13"/>
      <c r="AF553" s="16"/>
      <c r="AG553" s="16"/>
      <c r="AH553" s="16"/>
      <c r="AI553" s="13"/>
      <c r="AJ553" s="13"/>
      <c r="AK553" s="13"/>
      <c r="AL553" s="13"/>
    </row>
    <row r="554" spans="1:38" x14ac:dyDescent="0.3">
      <c r="A554" s="13"/>
      <c r="B554" s="19"/>
      <c r="C554" s="43"/>
      <c r="D554" s="43"/>
      <c r="E554" s="44"/>
      <c r="F554" s="44"/>
      <c r="G554" s="52"/>
      <c r="H554" s="44"/>
      <c r="I554" s="44"/>
      <c r="J554" s="45"/>
      <c r="K554" s="44"/>
      <c r="L554" s="46"/>
      <c r="M554" s="46"/>
      <c r="N554" s="44"/>
      <c r="O554" s="44"/>
      <c r="P554" s="44"/>
      <c r="Q554" s="44"/>
      <c r="R554" s="44"/>
      <c r="S554" s="45"/>
      <c r="T554" s="46"/>
      <c r="U554" s="13"/>
      <c r="V554" s="13"/>
      <c r="W554" s="90"/>
      <c r="X554" s="25"/>
      <c r="Y554" s="13"/>
      <c r="Z554" s="16"/>
      <c r="AA554" s="16"/>
      <c r="AB554" s="16"/>
      <c r="AC554" s="13"/>
      <c r="AD554" s="13"/>
      <c r="AE554" s="13"/>
      <c r="AF554" s="16"/>
      <c r="AG554" s="16"/>
      <c r="AH554" s="16"/>
      <c r="AI554" s="13"/>
      <c r="AJ554" s="13"/>
      <c r="AK554" s="13"/>
      <c r="AL554" s="13"/>
    </row>
    <row r="555" spans="1:38" x14ac:dyDescent="0.3">
      <c r="A555" s="13"/>
      <c r="B555" s="19"/>
      <c r="C555" s="43"/>
      <c r="D555" s="43"/>
      <c r="E555" s="44"/>
      <c r="F555" s="44"/>
      <c r="G555" s="52"/>
      <c r="H555" s="44"/>
      <c r="I555" s="44"/>
      <c r="J555" s="45"/>
      <c r="K555" s="44"/>
      <c r="L555" s="46"/>
      <c r="M555" s="46"/>
      <c r="N555" s="44"/>
      <c r="O555" s="44"/>
      <c r="P555" s="44"/>
      <c r="Q555" s="44"/>
      <c r="R555" s="44"/>
      <c r="S555" s="45"/>
      <c r="T555" s="46"/>
      <c r="U555" s="13"/>
      <c r="V555" s="13"/>
      <c r="W555" s="90"/>
      <c r="X555" s="25"/>
      <c r="Y555" s="13"/>
      <c r="Z555" s="16"/>
      <c r="AA555" s="16"/>
      <c r="AB555" s="16"/>
      <c r="AC555" s="13"/>
      <c r="AD555" s="13"/>
      <c r="AE555" s="13"/>
      <c r="AF555" s="16"/>
      <c r="AG555" s="16"/>
      <c r="AH555" s="16"/>
      <c r="AI555" s="13"/>
      <c r="AJ555" s="13"/>
      <c r="AK555" s="13"/>
      <c r="AL555" s="13"/>
    </row>
    <row r="556" spans="1:38" x14ac:dyDescent="0.3">
      <c r="A556" s="13"/>
      <c r="B556" s="19"/>
      <c r="C556" s="43"/>
      <c r="D556" s="43"/>
      <c r="E556" s="44"/>
      <c r="F556" s="44"/>
      <c r="G556" s="52"/>
      <c r="H556" s="44"/>
      <c r="I556" s="44"/>
      <c r="J556" s="45"/>
      <c r="K556" s="44"/>
      <c r="L556" s="46"/>
      <c r="M556" s="46"/>
      <c r="N556" s="44"/>
      <c r="O556" s="44"/>
      <c r="P556" s="44"/>
      <c r="Q556" s="44"/>
      <c r="R556" s="44"/>
      <c r="S556" s="45"/>
      <c r="T556" s="46"/>
      <c r="U556" s="13"/>
      <c r="V556" s="13"/>
      <c r="W556" s="90"/>
      <c r="X556" s="25"/>
      <c r="Y556" s="13"/>
      <c r="Z556" s="16"/>
      <c r="AA556" s="16"/>
      <c r="AB556" s="16"/>
      <c r="AC556" s="13"/>
      <c r="AD556" s="13"/>
      <c r="AE556" s="13"/>
      <c r="AF556" s="16"/>
      <c r="AG556" s="16"/>
      <c r="AH556" s="16"/>
      <c r="AI556" s="13"/>
      <c r="AJ556" s="13"/>
      <c r="AK556" s="13"/>
      <c r="AL556" s="13"/>
    </row>
    <row r="557" spans="1:38" x14ac:dyDescent="0.3">
      <c r="A557" s="13"/>
      <c r="B557" s="19"/>
      <c r="C557" s="43"/>
      <c r="D557" s="43"/>
      <c r="E557" s="44"/>
      <c r="F557" s="44"/>
      <c r="G557" s="52"/>
      <c r="H557" s="44"/>
      <c r="I557" s="44"/>
      <c r="J557" s="45"/>
      <c r="K557" s="44"/>
      <c r="L557" s="46"/>
      <c r="M557" s="46"/>
      <c r="N557" s="44"/>
      <c r="O557" s="44"/>
      <c r="P557" s="44"/>
      <c r="Q557" s="44"/>
      <c r="R557" s="44"/>
      <c r="S557" s="45"/>
      <c r="T557" s="46"/>
      <c r="U557" s="13"/>
      <c r="V557" s="13"/>
      <c r="W557" s="90"/>
      <c r="X557" s="25"/>
      <c r="Y557" s="13"/>
      <c r="Z557" s="16"/>
      <c r="AA557" s="16"/>
      <c r="AB557" s="16"/>
      <c r="AC557" s="13"/>
      <c r="AD557" s="13"/>
      <c r="AE557" s="13"/>
      <c r="AF557" s="16"/>
      <c r="AG557" s="16"/>
      <c r="AH557" s="16"/>
      <c r="AI557" s="13"/>
      <c r="AJ557" s="13"/>
      <c r="AK557" s="13"/>
      <c r="AL557" s="13"/>
    </row>
    <row r="558" spans="1:38" x14ac:dyDescent="0.3">
      <c r="A558" s="13"/>
      <c r="B558" s="19"/>
      <c r="C558" s="43"/>
      <c r="D558" s="43"/>
      <c r="E558" s="44"/>
      <c r="F558" s="44"/>
      <c r="G558" s="52"/>
      <c r="H558" s="44"/>
      <c r="I558" s="44"/>
      <c r="J558" s="45"/>
      <c r="K558" s="44"/>
      <c r="L558" s="46"/>
      <c r="M558" s="46"/>
      <c r="N558" s="44"/>
      <c r="O558" s="44"/>
      <c r="P558" s="44"/>
      <c r="Q558" s="44"/>
      <c r="R558" s="44"/>
      <c r="S558" s="45"/>
      <c r="T558" s="46"/>
      <c r="U558" s="13"/>
      <c r="V558" s="13"/>
      <c r="W558" s="90"/>
      <c r="X558" s="25"/>
      <c r="Y558" s="13"/>
      <c r="Z558" s="16"/>
      <c r="AA558" s="16"/>
      <c r="AB558" s="16"/>
      <c r="AC558" s="13"/>
      <c r="AD558" s="13"/>
      <c r="AE558" s="13"/>
      <c r="AF558" s="16"/>
      <c r="AG558" s="16"/>
      <c r="AH558" s="16"/>
      <c r="AI558" s="13"/>
      <c r="AJ558" s="13"/>
      <c r="AK558" s="13"/>
      <c r="AL558" s="13"/>
    </row>
    <row r="559" spans="1:38" x14ac:dyDescent="0.3">
      <c r="A559" s="13"/>
      <c r="B559" s="19"/>
      <c r="C559" s="43"/>
      <c r="D559" s="43"/>
      <c r="E559" s="44"/>
      <c r="F559" s="44"/>
      <c r="G559" s="52"/>
      <c r="H559" s="44"/>
      <c r="I559" s="44"/>
      <c r="J559" s="45"/>
      <c r="K559" s="44"/>
      <c r="L559" s="46"/>
      <c r="M559" s="46"/>
      <c r="N559" s="44"/>
      <c r="O559" s="44"/>
      <c r="P559" s="44"/>
      <c r="Q559" s="44"/>
      <c r="R559" s="44"/>
      <c r="S559" s="45"/>
      <c r="T559" s="46"/>
      <c r="U559" s="13"/>
      <c r="V559" s="13"/>
      <c r="W559" s="90"/>
      <c r="X559" s="25"/>
      <c r="Y559" s="13"/>
      <c r="Z559" s="16"/>
      <c r="AA559" s="16"/>
      <c r="AB559" s="16"/>
      <c r="AC559" s="13"/>
      <c r="AD559" s="13"/>
      <c r="AE559" s="13"/>
      <c r="AF559" s="16"/>
      <c r="AG559" s="16"/>
      <c r="AH559" s="16"/>
      <c r="AI559" s="13"/>
      <c r="AJ559" s="13"/>
      <c r="AK559" s="13"/>
      <c r="AL559" s="13"/>
    </row>
    <row r="560" spans="1:38" x14ac:dyDescent="0.3">
      <c r="A560" s="13"/>
      <c r="B560" s="19"/>
      <c r="C560" s="43"/>
      <c r="D560" s="43"/>
      <c r="E560" s="44"/>
      <c r="F560" s="44"/>
      <c r="G560" s="52"/>
      <c r="H560" s="44"/>
      <c r="I560" s="44"/>
      <c r="J560" s="45"/>
      <c r="K560" s="44"/>
      <c r="L560" s="46"/>
      <c r="M560" s="46"/>
      <c r="N560" s="44"/>
      <c r="O560" s="44"/>
      <c r="P560" s="44"/>
      <c r="Q560" s="44"/>
      <c r="R560" s="44"/>
      <c r="S560" s="45"/>
      <c r="T560" s="46"/>
      <c r="U560" s="13"/>
      <c r="V560" s="13"/>
      <c r="W560" s="90"/>
      <c r="X560" s="25"/>
      <c r="Y560" s="13"/>
      <c r="Z560" s="16"/>
      <c r="AA560" s="16"/>
      <c r="AB560" s="16"/>
      <c r="AC560" s="13"/>
      <c r="AD560" s="13"/>
      <c r="AE560" s="13"/>
      <c r="AF560" s="16"/>
      <c r="AG560" s="16"/>
      <c r="AH560" s="16"/>
      <c r="AI560" s="13"/>
      <c r="AJ560" s="13"/>
      <c r="AK560" s="13"/>
      <c r="AL560" s="13"/>
    </row>
    <row r="561" spans="1:38" x14ac:dyDescent="0.3">
      <c r="A561" s="13"/>
      <c r="B561" s="19"/>
      <c r="C561" s="43"/>
      <c r="D561" s="43"/>
      <c r="E561" s="44"/>
      <c r="F561" s="44"/>
      <c r="G561" s="52"/>
      <c r="H561" s="44"/>
      <c r="I561" s="44"/>
      <c r="J561" s="45"/>
      <c r="K561" s="44"/>
      <c r="L561" s="46"/>
      <c r="M561" s="46"/>
      <c r="N561" s="44"/>
      <c r="O561" s="44"/>
      <c r="P561" s="44"/>
      <c r="Q561" s="44"/>
      <c r="R561" s="44"/>
      <c r="S561" s="45"/>
      <c r="T561" s="46"/>
      <c r="U561" s="13"/>
      <c r="V561" s="13"/>
      <c r="W561" s="90"/>
      <c r="X561" s="25"/>
      <c r="Y561" s="13"/>
      <c r="Z561" s="16"/>
      <c r="AA561" s="16"/>
      <c r="AB561" s="16"/>
      <c r="AC561" s="13"/>
      <c r="AD561" s="13"/>
      <c r="AE561" s="13"/>
      <c r="AF561" s="16"/>
      <c r="AG561" s="16"/>
      <c r="AH561" s="16"/>
      <c r="AI561" s="13"/>
      <c r="AJ561" s="13"/>
      <c r="AK561" s="13"/>
      <c r="AL561" s="13"/>
    </row>
    <row r="562" spans="1:38" x14ac:dyDescent="0.3">
      <c r="A562" s="13"/>
      <c r="B562" s="19"/>
      <c r="C562" s="43"/>
      <c r="D562" s="43"/>
      <c r="E562" s="44"/>
      <c r="F562" s="44"/>
      <c r="G562" s="52"/>
      <c r="H562" s="44"/>
      <c r="I562" s="44"/>
      <c r="J562" s="45"/>
      <c r="K562" s="44"/>
      <c r="L562" s="46"/>
      <c r="M562" s="46"/>
      <c r="N562" s="44"/>
      <c r="O562" s="44"/>
      <c r="P562" s="44"/>
      <c r="Q562" s="44"/>
      <c r="R562" s="44"/>
      <c r="S562" s="45"/>
      <c r="T562" s="46"/>
      <c r="U562" s="13"/>
      <c r="V562" s="13"/>
      <c r="W562" s="90"/>
      <c r="X562" s="25"/>
      <c r="Y562" s="13"/>
      <c r="Z562" s="16"/>
      <c r="AA562" s="16"/>
      <c r="AB562" s="16"/>
      <c r="AC562" s="13"/>
      <c r="AD562" s="13"/>
      <c r="AE562" s="13"/>
      <c r="AF562" s="16"/>
      <c r="AG562" s="16"/>
      <c r="AH562" s="16"/>
      <c r="AI562" s="13"/>
      <c r="AJ562" s="13"/>
      <c r="AK562" s="13"/>
      <c r="AL562" s="13"/>
    </row>
    <row r="563" spans="1:38" x14ac:dyDescent="0.3">
      <c r="A563" s="13"/>
      <c r="B563" s="19"/>
      <c r="C563" s="43"/>
      <c r="D563" s="43"/>
      <c r="E563" s="44"/>
      <c r="F563" s="44"/>
      <c r="G563" s="52"/>
      <c r="H563" s="44"/>
      <c r="I563" s="44"/>
      <c r="J563" s="45"/>
      <c r="K563" s="44"/>
      <c r="L563" s="46"/>
      <c r="M563" s="46"/>
      <c r="N563" s="44"/>
      <c r="O563" s="44"/>
      <c r="P563" s="44"/>
      <c r="Q563" s="44"/>
      <c r="R563" s="44"/>
      <c r="S563" s="45"/>
      <c r="T563" s="46"/>
      <c r="U563" s="13"/>
      <c r="V563" s="13"/>
      <c r="W563" s="90"/>
      <c r="X563" s="25"/>
      <c r="Y563" s="13"/>
      <c r="Z563" s="16"/>
      <c r="AA563" s="16"/>
      <c r="AB563" s="16"/>
      <c r="AC563" s="13"/>
      <c r="AD563" s="13"/>
      <c r="AE563" s="13"/>
      <c r="AF563" s="16"/>
      <c r="AG563" s="16"/>
      <c r="AH563" s="16"/>
      <c r="AI563" s="13"/>
      <c r="AJ563" s="13"/>
      <c r="AK563" s="13"/>
      <c r="AL563" s="13"/>
    </row>
    <row r="564" spans="1:38" x14ac:dyDescent="0.3">
      <c r="A564" s="13"/>
      <c r="B564" s="19"/>
      <c r="C564" s="43"/>
      <c r="D564" s="43"/>
      <c r="E564" s="44"/>
      <c r="F564" s="44"/>
      <c r="G564" s="52"/>
      <c r="H564" s="44"/>
      <c r="I564" s="44"/>
      <c r="J564" s="45"/>
      <c r="K564" s="44"/>
      <c r="L564" s="46"/>
      <c r="M564" s="46"/>
      <c r="N564" s="44"/>
      <c r="O564" s="44"/>
      <c r="P564" s="44"/>
      <c r="Q564" s="44"/>
      <c r="R564" s="44"/>
      <c r="S564" s="45"/>
      <c r="T564" s="46"/>
      <c r="U564" s="13"/>
      <c r="V564" s="13"/>
      <c r="W564" s="90"/>
      <c r="X564" s="25"/>
      <c r="Y564" s="13"/>
      <c r="Z564" s="16"/>
      <c r="AA564" s="16"/>
      <c r="AB564" s="16"/>
      <c r="AC564" s="13"/>
      <c r="AD564" s="13"/>
      <c r="AE564" s="13"/>
      <c r="AF564" s="16"/>
      <c r="AG564" s="16"/>
      <c r="AH564" s="16"/>
      <c r="AI564" s="13"/>
      <c r="AJ564" s="13"/>
      <c r="AK564" s="13"/>
      <c r="AL564" s="13"/>
    </row>
    <row r="565" spans="1:38" x14ac:dyDescent="0.3">
      <c r="A565" s="13"/>
      <c r="B565" s="19"/>
      <c r="C565" s="43"/>
      <c r="D565" s="43"/>
      <c r="E565" s="44"/>
      <c r="F565" s="44"/>
      <c r="G565" s="52"/>
      <c r="H565" s="44"/>
      <c r="I565" s="44"/>
      <c r="J565" s="45"/>
      <c r="K565" s="44"/>
      <c r="L565" s="46"/>
      <c r="M565" s="46"/>
      <c r="N565" s="44"/>
      <c r="O565" s="44"/>
      <c r="P565" s="44"/>
      <c r="Q565" s="44"/>
      <c r="R565" s="44"/>
      <c r="S565" s="45"/>
      <c r="T565" s="46"/>
      <c r="U565" s="13"/>
      <c r="V565" s="13"/>
      <c r="W565" s="90"/>
      <c r="X565" s="25"/>
      <c r="Y565" s="13"/>
      <c r="Z565" s="16"/>
      <c r="AA565" s="16"/>
      <c r="AB565" s="16"/>
      <c r="AC565" s="13"/>
      <c r="AD565" s="13"/>
      <c r="AE565" s="13"/>
      <c r="AF565" s="16"/>
      <c r="AG565" s="16"/>
      <c r="AH565" s="16"/>
      <c r="AI565" s="13"/>
      <c r="AJ565" s="13"/>
      <c r="AK565" s="13"/>
      <c r="AL565" s="13"/>
    </row>
    <row r="566" spans="1:38" x14ac:dyDescent="0.3">
      <c r="A566" s="13"/>
      <c r="B566" s="19"/>
      <c r="C566" s="43"/>
      <c r="D566" s="43"/>
      <c r="E566" s="44"/>
      <c r="F566" s="44"/>
      <c r="G566" s="52"/>
      <c r="H566" s="44"/>
      <c r="I566" s="44"/>
      <c r="J566" s="45"/>
      <c r="K566" s="44"/>
      <c r="L566" s="46"/>
      <c r="M566" s="46"/>
      <c r="N566" s="44"/>
      <c r="O566" s="44"/>
      <c r="P566" s="44"/>
      <c r="Q566" s="44"/>
      <c r="R566" s="44"/>
      <c r="S566" s="45"/>
      <c r="T566" s="46"/>
      <c r="U566" s="13"/>
      <c r="V566" s="13"/>
      <c r="W566" s="90"/>
      <c r="X566" s="25"/>
      <c r="Y566" s="13"/>
      <c r="Z566" s="16"/>
      <c r="AA566" s="16"/>
      <c r="AB566" s="16"/>
      <c r="AC566" s="13"/>
      <c r="AD566" s="13"/>
      <c r="AE566" s="13"/>
      <c r="AF566" s="16"/>
      <c r="AG566" s="16"/>
      <c r="AH566" s="16"/>
      <c r="AI566" s="13"/>
      <c r="AJ566" s="13"/>
      <c r="AK566" s="13"/>
      <c r="AL566" s="13"/>
    </row>
    <row r="567" spans="1:38" x14ac:dyDescent="0.3">
      <c r="A567" s="13"/>
      <c r="B567" s="19"/>
      <c r="C567" s="43"/>
      <c r="D567" s="43"/>
      <c r="E567" s="44"/>
      <c r="F567" s="44"/>
      <c r="G567" s="52"/>
      <c r="H567" s="44"/>
      <c r="I567" s="44"/>
      <c r="J567" s="45"/>
      <c r="K567" s="44"/>
      <c r="L567" s="46"/>
      <c r="M567" s="46"/>
      <c r="N567" s="44"/>
      <c r="O567" s="44"/>
      <c r="P567" s="44"/>
      <c r="Q567" s="44"/>
      <c r="R567" s="44"/>
      <c r="S567" s="45"/>
      <c r="T567" s="46"/>
      <c r="U567" s="13"/>
      <c r="V567" s="13"/>
      <c r="W567" s="90"/>
      <c r="X567" s="25"/>
      <c r="Y567" s="13"/>
      <c r="Z567" s="16"/>
      <c r="AA567" s="16"/>
      <c r="AB567" s="16"/>
      <c r="AC567" s="13"/>
      <c r="AD567" s="13"/>
      <c r="AE567" s="13"/>
      <c r="AF567" s="16"/>
      <c r="AG567" s="16"/>
      <c r="AH567" s="16"/>
      <c r="AI567" s="13"/>
      <c r="AJ567" s="13"/>
      <c r="AK567" s="13"/>
      <c r="AL567" s="13"/>
    </row>
    <row r="568" spans="1:38" x14ac:dyDescent="0.3">
      <c r="A568" s="13"/>
      <c r="B568" s="19"/>
      <c r="C568" s="43"/>
      <c r="D568" s="43"/>
      <c r="E568" s="44"/>
      <c r="F568" s="44"/>
      <c r="G568" s="52"/>
      <c r="H568" s="44"/>
      <c r="I568" s="44"/>
      <c r="J568" s="45"/>
      <c r="K568" s="44"/>
      <c r="L568" s="46"/>
      <c r="M568" s="46"/>
      <c r="N568" s="44"/>
      <c r="O568" s="44"/>
      <c r="P568" s="44"/>
      <c r="Q568" s="44"/>
      <c r="R568" s="44"/>
      <c r="S568" s="45"/>
      <c r="T568" s="46"/>
      <c r="U568" s="13"/>
      <c r="V568" s="13"/>
      <c r="W568" s="90"/>
      <c r="X568" s="25"/>
      <c r="Y568" s="13"/>
      <c r="Z568" s="16"/>
      <c r="AA568" s="16"/>
      <c r="AB568" s="16"/>
      <c r="AC568" s="13"/>
      <c r="AD568" s="13"/>
      <c r="AE568" s="13"/>
      <c r="AF568" s="16"/>
      <c r="AG568" s="16"/>
      <c r="AH568" s="16"/>
      <c r="AI568" s="13"/>
      <c r="AJ568" s="13"/>
      <c r="AK568" s="13"/>
      <c r="AL568" s="13"/>
    </row>
    <row r="569" spans="1:38" x14ac:dyDescent="0.3">
      <c r="A569" s="13"/>
      <c r="B569" s="19"/>
      <c r="C569" s="43"/>
      <c r="D569" s="43"/>
      <c r="E569" s="44"/>
      <c r="F569" s="44"/>
      <c r="G569" s="52"/>
      <c r="H569" s="44"/>
      <c r="I569" s="44"/>
      <c r="J569" s="45"/>
      <c r="K569" s="44"/>
      <c r="L569" s="46"/>
      <c r="M569" s="46"/>
      <c r="N569" s="44"/>
      <c r="O569" s="44"/>
      <c r="P569" s="44"/>
      <c r="Q569" s="44"/>
      <c r="R569" s="44"/>
      <c r="S569" s="45"/>
      <c r="T569" s="46"/>
      <c r="U569" s="13"/>
      <c r="V569" s="13"/>
      <c r="W569" s="90"/>
      <c r="X569" s="25"/>
      <c r="Y569" s="13"/>
      <c r="Z569" s="16"/>
      <c r="AA569" s="16"/>
      <c r="AB569" s="16"/>
      <c r="AC569" s="13"/>
      <c r="AD569" s="13"/>
      <c r="AE569" s="13"/>
      <c r="AF569" s="16"/>
      <c r="AG569" s="16"/>
      <c r="AH569" s="16"/>
      <c r="AI569" s="13"/>
      <c r="AJ569" s="13"/>
      <c r="AK569" s="13"/>
      <c r="AL569" s="13"/>
    </row>
    <row r="570" spans="1:38" x14ac:dyDescent="0.3">
      <c r="A570" s="13"/>
      <c r="B570" s="19"/>
      <c r="C570" s="43"/>
      <c r="D570" s="43"/>
      <c r="E570" s="44"/>
      <c r="F570" s="44"/>
      <c r="G570" s="52"/>
      <c r="H570" s="44"/>
      <c r="I570" s="44"/>
      <c r="J570" s="45"/>
      <c r="K570" s="44"/>
      <c r="L570" s="46"/>
      <c r="M570" s="46"/>
      <c r="N570" s="44"/>
      <c r="O570" s="44"/>
      <c r="P570" s="44"/>
      <c r="Q570" s="44"/>
      <c r="R570" s="44"/>
      <c r="S570" s="45"/>
      <c r="T570" s="46"/>
      <c r="U570" s="13"/>
      <c r="V570" s="13"/>
      <c r="W570" s="90"/>
      <c r="X570" s="25"/>
      <c r="Y570" s="13"/>
      <c r="Z570" s="16"/>
      <c r="AA570" s="16"/>
      <c r="AB570" s="16"/>
      <c r="AC570" s="13"/>
      <c r="AD570" s="13"/>
      <c r="AE570" s="13"/>
      <c r="AF570" s="16"/>
      <c r="AG570" s="16"/>
      <c r="AH570" s="16"/>
      <c r="AI570" s="13"/>
      <c r="AJ570" s="13"/>
      <c r="AK570" s="13"/>
      <c r="AL570" s="13"/>
    </row>
    <row r="571" spans="1:38" x14ac:dyDescent="0.3">
      <c r="A571" s="13"/>
      <c r="B571" s="19"/>
      <c r="C571" s="43"/>
      <c r="D571" s="43"/>
      <c r="E571" s="44"/>
      <c r="F571" s="44"/>
      <c r="G571" s="52"/>
      <c r="H571" s="44"/>
      <c r="I571" s="44"/>
      <c r="J571" s="45"/>
      <c r="K571" s="44"/>
      <c r="L571" s="46"/>
      <c r="M571" s="46"/>
      <c r="N571" s="44"/>
      <c r="O571" s="44"/>
      <c r="P571" s="44"/>
      <c r="Q571" s="44"/>
      <c r="R571" s="44"/>
      <c r="S571" s="45"/>
      <c r="T571" s="46"/>
      <c r="U571" s="13"/>
      <c r="V571" s="13"/>
      <c r="W571" s="90"/>
      <c r="X571" s="25"/>
      <c r="Y571" s="13"/>
      <c r="Z571" s="16"/>
      <c r="AA571" s="16"/>
      <c r="AB571" s="16"/>
      <c r="AC571" s="13"/>
      <c r="AD571" s="13"/>
      <c r="AE571" s="13"/>
      <c r="AF571" s="16"/>
      <c r="AG571" s="16"/>
      <c r="AH571" s="16"/>
      <c r="AI571" s="13"/>
      <c r="AJ571" s="13"/>
      <c r="AK571" s="13"/>
      <c r="AL571" s="13"/>
    </row>
    <row r="572" spans="1:38" x14ac:dyDescent="0.3">
      <c r="A572" s="13"/>
      <c r="B572" s="19"/>
      <c r="C572" s="43"/>
      <c r="D572" s="43"/>
      <c r="E572" s="44"/>
      <c r="F572" s="44"/>
      <c r="G572" s="52"/>
      <c r="H572" s="44"/>
      <c r="I572" s="44"/>
      <c r="J572" s="45"/>
      <c r="K572" s="44"/>
      <c r="L572" s="46"/>
      <c r="M572" s="46"/>
      <c r="N572" s="44"/>
      <c r="O572" s="44"/>
      <c r="P572" s="44"/>
      <c r="Q572" s="44"/>
      <c r="R572" s="44"/>
      <c r="S572" s="45"/>
      <c r="T572" s="46"/>
      <c r="U572" s="13"/>
      <c r="V572" s="13"/>
      <c r="W572" s="90"/>
      <c r="X572" s="25"/>
      <c r="Y572" s="13"/>
      <c r="Z572" s="16"/>
      <c r="AA572" s="16"/>
      <c r="AB572" s="16"/>
      <c r="AC572" s="13"/>
      <c r="AD572" s="13"/>
      <c r="AE572" s="13"/>
      <c r="AF572" s="16"/>
      <c r="AG572" s="16"/>
      <c r="AH572" s="16"/>
      <c r="AI572" s="13"/>
      <c r="AJ572" s="13"/>
      <c r="AK572" s="13"/>
      <c r="AL572" s="13"/>
    </row>
    <row r="573" spans="1:38" x14ac:dyDescent="0.3">
      <c r="A573" s="13"/>
      <c r="B573" s="19"/>
      <c r="C573" s="43"/>
      <c r="D573" s="43"/>
      <c r="E573" s="44"/>
      <c r="F573" s="44"/>
      <c r="G573" s="52"/>
      <c r="H573" s="44"/>
      <c r="I573" s="44"/>
      <c r="J573" s="45"/>
      <c r="K573" s="44"/>
      <c r="L573" s="46"/>
      <c r="M573" s="46"/>
      <c r="N573" s="44"/>
      <c r="O573" s="44"/>
      <c r="P573" s="44"/>
      <c r="Q573" s="44"/>
      <c r="R573" s="44"/>
      <c r="S573" s="45"/>
      <c r="T573" s="46"/>
      <c r="U573" s="13"/>
      <c r="V573" s="13"/>
      <c r="W573" s="90"/>
      <c r="X573" s="25"/>
      <c r="Y573" s="13"/>
      <c r="Z573" s="16"/>
      <c r="AA573" s="16"/>
      <c r="AB573" s="16"/>
      <c r="AC573" s="13"/>
      <c r="AD573" s="13"/>
      <c r="AE573" s="13"/>
      <c r="AF573" s="16"/>
      <c r="AG573" s="16"/>
      <c r="AH573" s="16"/>
      <c r="AI573" s="13"/>
      <c r="AJ573" s="13"/>
      <c r="AK573" s="13"/>
      <c r="AL573" s="13"/>
    </row>
    <row r="574" spans="1:38" x14ac:dyDescent="0.3">
      <c r="A574" s="13"/>
      <c r="B574" s="19"/>
      <c r="C574" s="43"/>
      <c r="D574" s="43"/>
      <c r="E574" s="44"/>
      <c r="F574" s="44"/>
      <c r="G574" s="52"/>
      <c r="H574" s="44"/>
      <c r="I574" s="44"/>
      <c r="J574" s="45"/>
      <c r="K574" s="44"/>
      <c r="L574" s="46"/>
      <c r="M574" s="46"/>
      <c r="N574" s="44"/>
      <c r="O574" s="44"/>
      <c r="P574" s="44"/>
      <c r="Q574" s="44"/>
      <c r="R574" s="44"/>
      <c r="S574" s="45"/>
      <c r="T574" s="46"/>
      <c r="U574" s="13"/>
      <c r="V574" s="13"/>
      <c r="W574" s="90"/>
      <c r="X574" s="25"/>
      <c r="Y574" s="13"/>
      <c r="Z574" s="16"/>
      <c r="AA574" s="16"/>
      <c r="AB574" s="16"/>
      <c r="AC574" s="13"/>
      <c r="AD574" s="13"/>
      <c r="AE574" s="13"/>
      <c r="AF574" s="16"/>
      <c r="AG574" s="16"/>
      <c r="AH574" s="16"/>
      <c r="AI574" s="13"/>
      <c r="AJ574" s="13"/>
      <c r="AK574" s="13"/>
      <c r="AL574" s="13"/>
    </row>
    <row r="575" spans="1:38" x14ac:dyDescent="0.3">
      <c r="A575" s="13"/>
      <c r="B575" s="19"/>
      <c r="C575" s="43"/>
      <c r="D575" s="43"/>
      <c r="E575" s="44"/>
      <c r="F575" s="44"/>
      <c r="G575" s="52"/>
      <c r="H575" s="44"/>
      <c r="I575" s="44"/>
      <c r="J575" s="45"/>
      <c r="K575" s="44"/>
      <c r="L575" s="46"/>
      <c r="M575" s="46"/>
      <c r="N575" s="44"/>
      <c r="O575" s="44"/>
      <c r="P575" s="44"/>
      <c r="Q575" s="44"/>
      <c r="R575" s="44"/>
      <c r="S575" s="45"/>
      <c r="T575" s="46"/>
      <c r="U575" s="13"/>
      <c r="V575" s="13"/>
      <c r="W575" s="90"/>
      <c r="X575" s="25"/>
      <c r="Y575" s="13"/>
      <c r="Z575" s="16"/>
      <c r="AA575" s="16"/>
      <c r="AB575" s="16"/>
      <c r="AC575" s="13"/>
      <c r="AD575" s="13"/>
      <c r="AE575" s="13"/>
      <c r="AF575" s="16"/>
      <c r="AG575" s="16"/>
      <c r="AH575" s="16"/>
      <c r="AI575" s="13"/>
      <c r="AJ575" s="13"/>
      <c r="AK575" s="13"/>
      <c r="AL575" s="13"/>
    </row>
    <row r="576" spans="1:38" x14ac:dyDescent="0.3">
      <c r="A576" s="13"/>
      <c r="B576" s="19"/>
      <c r="C576" s="43"/>
      <c r="D576" s="43"/>
      <c r="E576" s="44"/>
      <c r="F576" s="44"/>
      <c r="G576" s="52"/>
      <c r="H576" s="44"/>
      <c r="I576" s="44"/>
      <c r="J576" s="45"/>
      <c r="K576" s="44"/>
      <c r="L576" s="46"/>
      <c r="M576" s="46"/>
      <c r="N576" s="44"/>
      <c r="O576" s="44"/>
      <c r="P576" s="44"/>
      <c r="Q576" s="44"/>
      <c r="R576" s="44"/>
      <c r="S576" s="45"/>
      <c r="T576" s="46"/>
      <c r="U576" s="13"/>
      <c r="V576" s="13"/>
      <c r="W576" s="90"/>
      <c r="X576" s="25"/>
      <c r="Y576" s="13"/>
      <c r="Z576" s="16"/>
      <c r="AA576" s="16"/>
      <c r="AB576" s="16"/>
      <c r="AC576" s="13"/>
      <c r="AD576" s="13"/>
      <c r="AE576" s="13"/>
      <c r="AF576" s="16"/>
      <c r="AG576" s="16"/>
      <c r="AH576" s="16"/>
      <c r="AI576" s="13"/>
      <c r="AJ576" s="13"/>
      <c r="AK576" s="13"/>
      <c r="AL576" s="13"/>
    </row>
    <row r="577" spans="1:38" x14ac:dyDescent="0.3">
      <c r="A577" s="13"/>
      <c r="B577" s="19"/>
      <c r="C577" s="43"/>
      <c r="D577" s="43"/>
      <c r="E577" s="44"/>
      <c r="F577" s="44"/>
      <c r="G577" s="52"/>
      <c r="H577" s="44"/>
      <c r="I577" s="44"/>
      <c r="J577" s="45"/>
      <c r="K577" s="44"/>
      <c r="L577" s="46"/>
      <c r="M577" s="46"/>
      <c r="N577" s="44"/>
      <c r="O577" s="44"/>
      <c r="P577" s="44"/>
      <c r="Q577" s="44"/>
      <c r="R577" s="44"/>
      <c r="S577" s="45"/>
      <c r="T577" s="46"/>
      <c r="U577" s="13"/>
      <c r="V577" s="13"/>
      <c r="W577" s="90"/>
      <c r="X577" s="25"/>
      <c r="Y577" s="13"/>
      <c r="Z577" s="16"/>
      <c r="AA577" s="16"/>
      <c r="AB577" s="16"/>
      <c r="AC577" s="13"/>
      <c r="AD577" s="13"/>
      <c r="AE577" s="13"/>
      <c r="AF577" s="16"/>
      <c r="AG577" s="16"/>
      <c r="AH577" s="16"/>
      <c r="AI577" s="13"/>
      <c r="AJ577" s="13"/>
      <c r="AK577" s="13"/>
      <c r="AL577" s="13"/>
    </row>
    <row r="578" spans="1:38" x14ac:dyDescent="0.3">
      <c r="A578" s="13"/>
      <c r="B578" s="19"/>
      <c r="C578" s="43"/>
      <c r="D578" s="43"/>
      <c r="E578" s="44"/>
      <c r="F578" s="44"/>
      <c r="G578" s="52"/>
      <c r="H578" s="44"/>
      <c r="I578" s="44"/>
      <c r="J578" s="45"/>
      <c r="K578" s="44"/>
      <c r="L578" s="46"/>
      <c r="M578" s="46"/>
      <c r="N578" s="44"/>
      <c r="O578" s="44"/>
      <c r="P578" s="44"/>
      <c r="Q578" s="44"/>
      <c r="R578" s="44"/>
      <c r="S578" s="45"/>
      <c r="T578" s="46"/>
      <c r="U578" s="13"/>
      <c r="V578" s="13"/>
      <c r="W578" s="90"/>
      <c r="X578" s="25"/>
      <c r="Y578" s="13"/>
      <c r="Z578" s="16"/>
      <c r="AA578" s="16"/>
      <c r="AB578" s="16"/>
      <c r="AC578" s="13"/>
      <c r="AD578" s="13"/>
      <c r="AE578" s="13"/>
      <c r="AF578" s="16"/>
      <c r="AG578" s="16"/>
      <c r="AH578" s="16"/>
      <c r="AI578" s="13"/>
      <c r="AJ578" s="13"/>
      <c r="AK578" s="13"/>
      <c r="AL578" s="13"/>
    </row>
    <row r="579" spans="1:38" x14ac:dyDescent="0.3">
      <c r="A579" s="13"/>
      <c r="B579" s="19"/>
      <c r="C579" s="43"/>
      <c r="D579" s="43"/>
      <c r="E579" s="44"/>
      <c r="F579" s="44"/>
      <c r="G579" s="52"/>
      <c r="H579" s="44"/>
      <c r="I579" s="44"/>
      <c r="J579" s="45"/>
      <c r="K579" s="44"/>
      <c r="L579" s="46"/>
      <c r="M579" s="46"/>
      <c r="N579" s="44"/>
      <c r="O579" s="44"/>
      <c r="P579" s="44"/>
      <c r="Q579" s="44"/>
      <c r="R579" s="44"/>
      <c r="S579" s="45"/>
      <c r="T579" s="46"/>
      <c r="U579" s="13"/>
      <c r="V579" s="13"/>
      <c r="W579" s="90"/>
      <c r="X579" s="25"/>
      <c r="Y579" s="13"/>
      <c r="Z579" s="16"/>
      <c r="AA579" s="16"/>
      <c r="AB579" s="16"/>
      <c r="AC579" s="13"/>
      <c r="AD579" s="13"/>
      <c r="AE579" s="13"/>
      <c r="AF579" s="16"/>
      <c r="AG579" s="16"/>
      <c r="AH579" s="16"/>
      <c r="AI579" s="13"/>
      <c r="AJ579" s="13"/>
      <c r="AK579" s="13"/>
      <c r="AL579" s="13"/>
    </row>
    <row r="580" spans="1:38" x14ac:dyDescent="0.3">
      <c r="A580" s="13"/>
      <c r="B580" s="19"/>
      <c r="C580" s="43"/>
      <c r="D580" s="43"/>
      <c r="E580" s="44"/>
      <c r="F580" s="44"/>
      <c r="G580" s="52"/>
      <c r="H580" s="44"/>
      <c r="I580" s="44"/>
      <c r="J580" s="45"/>
      <c r="K580" s="44"/>
      <c r="L580" s="46"/>
      <c r="M580" s="46"/>
      <c r="N580" s="44"/>
      <c r="O580" s="44"/>
      <c r="P580" s="44"/>
      <c r="Q580" s="44"/>
      <c r="R580" s="44"/>
      <c r="S580" s="45"/>
      <c r="T580" s="46"/>
      <c r="U580" s="13"/>
      <c r="V580" s="13"/>
      <c r="W580" s="90"/>
      <c r="X580" s="25"/>
      <c r="Y580" s="13"/>
      <c r="Z580" s="16"/>
      <c r="AA580" s="16"/>
      <c r="AB580" s="16"/>
      <c r="AC580" s="13"/>
      <c r="AD580" s="13"/>
      <c r="AE580" s="13"/>
      <c r="AF580" s="16"/>
      <c r="AG580" s="16"/>
      <c r="AH580" s="16"/>
      <c r="AI580" s="13"/>
      <c r="AJ580" s="13"/>
      <c r="AK580" s="13"/>
      <c r="AL580" s="13"/>
    </row>
    <row r="581" spans="1:38" x14ac:dyDescent="0.3">
      <c r="A581" s="13"/>
      <c r="B581" s="19"/>
      <c r="C581" s="43"/>
      <c r="D581" s="43"/>
      <c r="E581" s="44"/>
      <c r="F581" s="44"/>
      <c r="G581" s="52"/>
      <c r="H581" s="44"/>
      <c r="I581" s="44"/>
      <c r="J581" s="45"/>
      <c r="K581" s="44"/>
      <c r="L581" s="46"/>
      <c r="M581" s="46"/>
      <c r="N581" s="44"/>
      <c r="O581" s="44"/>
      <c r="P581" s="44"/>
      <c r="Q581" s="44"/>
      <c r="R581" s="44"/>
      <c r="S581" s="45"/>
      <c r="T581" s="46"/>
      <c r="U581" s="13"/>
      <c r="V581" s="13"/>
      <c r="W581" s="90"/>
      <c r="X581" s="25"/>
      <c r="Y581" s="13"/>
      <c r="Z581" s="16"/>
      <c r="AA581" s="16"/>
      <c r="AB581" s="16"/>
      <c r="AC581" s="13"/>
      <c r="AD581" s="13"/>
      <c r="AE581" s="13"/>
      <c r="AF581" s="16"/>
      <c r="AG581" s="16"/>
      <c r="AH581" s="16"/>
      <c r="AI581" s="13"/>
      <c r="AJ581" s="13"/>
      <c r="AK581" s="13"/>
      <c r="AL581" s="13"/>
    </row>
    <row r="582" spans="1:38" x14ac:dyDescent="0.3">
      <c r="A582" s="13"/>
      <c r="B582" s="19"/>
      <c r="C582" s="43"/>
      <c r="D582" s="43"/>
      <c r="E582" s="44"/>
      <c r="F582" s="44"/>
      <c r="G582" s="52"/>
      <c r="H582" s="44"/>
      <c r="I582" s="44"/>
      <c r="J582" s="45"/>
      <c r="K582" s="44"/>
      <c r="L582" s="46"/>
      <c r="M582" s="46"/>
      <c r="N582" s="44"/>
      <c r="O582" s="44"/>
      <c r="P582" s="44"/>
      <c r="Q582" s="44"/>
      <c r="R582" s="44"/>
      <c r="S582" s="45"/>
      <c r="T582" s="46"/>
      <c r="U582" s="13"/>
      <c r="V582" s="13"/>
      <c r="W582" s="90"/>
      <c r="X582" s="25"/>
      <c r="Y582" s="13"/>
      <c r="Z582" s="16"/>
      <c r="AA582" s="16"/>
      <c r="AB582" s="16"/>
      <c r="AC582" s="13"/>
      <c r="AD582" s="13"/>
      <c r="AE582" s="13"/>
      <c r="AF582" s="16"/>
      <c r="AG582" s="16"/>
      <c r="AH582" s="16"/>
      <c r="AI582" s="13"/>
      <c r="AJ582" s="13"/>
      <c r="AK582" s="13"/>
      <c r="AL582" s="13"/>
    </row>
    <row r="583" spans="1:38" x14ac:dyDescent="0.3">
      <c r="A583" s="13"/>
      <c r="B583" s="19"/>
      <c r="C583" s="43"/>
      <c r="D583" s="43"/>
      <c r="E583" s="44"/>
      <c r="F583" s="44"/>
      <c r="G583" s="52"/>
      <c r="H583" s="44"/>
      <c r="I583" s="44"/>
      <c r="J583" s="45"/>
      <c r="K583" s="44"/>
      <c r="L583" s="46"/>
      <c r="M583" s="46"/>
      <c r="N583" s="44"/>
      <c r="O583" s="44"/>
      <c r="P583" s="44"/>
      <c r="Q583" s="44"/>
      <c r="R583" s="44"/>
      <c r="S583" s="45"/>
      <c r="T583" s="46"/>
      <c r="U583" s="13"/>
      <c r="V583" s="13"/>
      <c r="W583" s="90"/>
      <c r="X583" s="25"/>
      <c r="Y583" s="13"/>
      <c r="Z583" s="16"/>
      <c r="AA583" s="16"/>
      <c r="AB583" s="16"/>
      <c r="AC583" s="13"/>
      <c r="AD583" s="13"/>
      <c r="AE583" s="13"/>
      <c r="AF583" s="16"/>
      <c r="AG583" s="16"/>
      <c r="AH583" s="16"/>
      <c r="AI583" s="13"/>
      <c r="AJ583" s="13"/>
      <c r="AK583" s="13"/>
      <c r="AL583" s="13"/>
    </row>
    <row r="584" spans="1:38" x14ac:dyDescent="0.3">
      <c r="A584" s="13"/>
      <c r="B584" s="19"/>
      <c r="C584" s="43"/>
      <c r="D584" s="43"/>
      <c r="E584" s="44"/>
      <c r="F584" s="44"/>
      <c r="G584" s="52"/>
      <c r="H584" s="44"/>
      <c r="I584" s="44"/>
      <c r="J584" s="45"/>
      <c r="K584" s="44"/>
      <c r="L584" s="46"/>
      <c r="M584" s="46"/>
      <c r="N584" s="44"/>
      <c r="O584" s="44"/>
      <c r="P584" s="44"/>
      <c r="Q584" s="44"/>
      <c r="R584" s="44"/>
      <c r="S584" s="45"/>
      <c r="T584" s="46"/>
      <c r="U584" s="13"/>
      <c r="V584" s="13"/>
      <c r="W584" s="90"/>
      <c r="X584" s="25"/>
      <c r="Y584" s="13"/>
      <c r="Z584" s="16"/>
      <c r="AA584" s="16"/>
      <c r="AB584" s="16"/>
      <c r="AC584" s="13"/>
      <c r="AD584" s="13"/>
      <c r="AE584" s="13"/>
      <c r="AF584" s="16"/>
      <c r="AG584" s="16"/>
      <c r="AH584" s="16"/>
      <c r="AI584" s="13"/>
      <c r="AJ584" s="13"/>
      <c r="AK584" s="13"/>
      <c r="AL584" s="13"/>
    </row>
    <row r="585" spans="1:38" x14ac:dyDescent="0.3">
      <c r="A585" s="13"/>
      <c r="B585" s="19"/>
      <c r="C585" s="43"/>
      <c r="D585" s="43"/>
      <c r="E585" s="44"/>
      <c r="F585" s="44"/>
      <c r="G585" s="52"/>
      <c r="H585" s="44"/>
      <c r="I585" s="44"/>
      <c r="J585" s="45"/>
      <c r="K585" s="44"/>
      <c r="L585" s="46"/>
      <c r="M585" s="46"/>
      <c r="N585" s="44"/>
      <c r="O585" s="44"/>
      <c r="P585" s="44"/>
      <c r="Q585" s="44"/>
      <c r="R585" s="44"/>
      <c r="S585" s="45"/>
      <c r="T585" s="46"/>
      <c r="U585" s="13"/>
      <c r="V585" s="13"/>
      <c r="W585" s="90"/>
      <c r="X585" s="25"/>
      <c r="Y585" s="13"/>
      <c r="Z585" s="16"/>
      <c r="AA585" s="16"/>
      <c r="AB585" s="16"/>
      <c r="AC585" s="13"/>
      <c r="AD585" s="13"/>
      <c r="AE585" s="13"/>
      <c r="AF585" s="16"/>
      <c r="AG585" s="16"/>
      <c r="AH585" s="16"/>
      <c r="AI585" s="13"/>
      <c r="AJ585" s="13"/>
      <c r="AK585" s="13"/>
      <c r="AL585" s="13"/>
    </row>
    <row r="586" spans="1:38" x14ac:dyDescent="0.3">
      <c r="A586" s="13"/>
      <c r="B586" s="19"/>
      <c r="C586" s="43"/>
      <c r="D586" s="43"/>
      <c r="E586" s="44"/>
      <c r="F586" s="44"/>
      <c r="G586" s="52"/>
      <c r="H586" s="44"/>
      <c r="I586" s="44"/>
      <c r="J586" s="45"/>
      <c r="K586" s="44"/>
      <c r="L586" s="46"/>
      <c r="M586" s="46"/>
      <c r="N586" s="44"/>
      <c r="O586" s="44"/>
      <c r="P586" s="44"/>
      <c r="Q586" s="44"/>
      <c r="R586" s="44"/>
      <c r="S586" s="45"/>
      <c r="T586" s="46"/>
      <c r="U586" s="13"/>
      <c r="V586" s="13"/>
      <c r="W586" s="90"/>
      <c r="X586" s="25"/>
      <c r="Y586" s="13"/>
      <c r="Z586" s="16"/>
      <c r="AA586" s="16"/>
      <c r="AB586" s="16"/>
      <c r="AC586" s="13"/>
      <c r="AD586" s="13"/>
      <c r="AE586" s="13"/>
      <c r="AF586" s="16"/>
      <c r="AG586" s="16"/>
      <c r="AH586" s="16"/>
      <c r="AI586" s="13"/>
      <c r="AJ586" s="13"/>
      <c r="AK586" s="13"/>
      <c r="AL586" s="13"/>
    </row>
    <row r="587" spans="1:38" x14ac:dyDescent="0.3">
      <c r="A587" s="13"/>
      <c r="B587" s="19"/>
      <c r="C587" s="43"/>
      <c r="D587" s="43"/>
      <c r="E587" s="44"/>
      <c r="F587" s="44"/>
      <c r="G587" s="52"/>
      <c r="H587" s="44"/>
      <c r="I587" s="44"/>
      <c r="J587" s="45"/>
      <c r="K587" s="44"/>
      <c r="L587" s="46"/>
      <c r="M587" s="46"/>
      <c r="N587" s="44"/>
      <c r="O587" s="44"/>
      <c r="P587" s="44"/>
      <c r="Q587" s="44"/>
      <c r="R587" s="44"/>
      <c r="S587" s="45"/>
      <c r="T587" s="46"/>
      <c r="U587" s="13"/>
      <c r="V587" s="13"/>
      <c r="W587" s="90"/>
      <c r="X587" s="25"/>
      <c r="Y587" s="13"/>
      <c r="Z587" s="16"/>
      <c r="AA587" s="16"/>
      <c r="AB587" s="16"/>
      <c r="AC587" s="13"/>
      <c r="AD587" s="13"/>
      <c r="AE587" s="13"/>
      <c r="AF587" s="16"/>
      <c r="AG587" s="16"/>
      <c r="AH587" s="16"/>
      <c r="AI587" s="13"/>
      <c r="AJ587" s="13"/>
      <c r="AK587" s="13"/>
      <c r="AL587" s="13"/>
    </row>
    <row r="588" spans="1:38" x14ac:dyDescent="0.3">
      <c r="A588" s="13"/>
      <c r="B588" s="19"/>
      <c r="C588" s="43"/>
      <c r="D588" s="43"/>
      <c r="E588" s="44"/>
      <c r="F588" s="44"/>
      <c r="G588" s="52"/>
      <c r="H588" s="44"/>
      <c r="I588" s="44"/>
      <c r="J588" s="45"/>
      <c r="K588" s="44"/>
      <c r="L588" s="46"/>
      <c r="M588" s="46"/>
      <c r="N588" s="44"/>
      <c r="O588" s="44"/>
      <c r="P588" s="44"/>
      <c r="Q588" s="44"/>
      <c r="R588" s="44"/>
      <c r="S588" s="45"/>
      <c r="T588" s="46"/>
      <c r="U588" s="13"/>
      <c r="V588" s="13"/>
      <c r="W588" s="90"/>
      <c r="X588" s="25"/>
      <c r="Y588" s="13"/>
      <c r="Z588" s="16"/>
      <c r="AA588" s="16"/>
      <c r="AB588" s="16"/>
      <c r="AC588" s="13"/>
      <c r="AD588" s="13"/>
      <c r="AE588" s="13"/>
      <c r="AF588" s="16"/>
      <c r="AG588" s="16"/>
      <c r="AH588" s="16"/>
      <c r="AI588" s="13"/>
      <c r="AJ588" s="13"/>
      <c r="AK588" s="13"/>
      <c r="AL588" s="13"/>
    </row>
    <row r="589" spans="1:38" x14ac:dyDescent="0.3">
      <c r="A589" s="13"/>
      <c r="B589" s="19"/>
      <c r="C589" s="43"/>
      <c r="D589" s="43"/>
      <c r="E589" s="44"/>
      <c r="F589" s="44"/>
      <c r="G589" s="52"/>
      <c r="H589" s="44"/>
      <c r="I589" s="44"/>
      <c r="J589" s="45"/>
      <c r="K589" s="44"/>
      <c r="L589" s="46"/>
      <c r="M589" s="46"/>
      <c r="N589" s="44"/>
      <c r="O589" s="44"/>
      <c r="P589" s="44"/>
      <c r="Q589" s="44"/>
      <c r="R589" s="44"/>
      <c r="S589" s="45"/>
      <c r="T589" s="46"/>
      <c r="U589" s="13"/>
      <c r="V589" s="13"/>
      <c r="W589" s="90"/>
      <c r="X589" s="25"/>
      <c r="Y589" s="13"/>
      <c r="Z589" s="16"/>
      <c r="AA589" s="16"/>
      <c r="AB589" s="16"/>
      <c r="AC589" s="13"/>
      <c r="AD589" s="13"/>
      <c r="AE589" s="13"/>
      <c r="AF589" s="16"/>
      <c r="AG589" s="16"/>
      <c r="AH589" s="16"/>
      <c r="AI589" s="13"/>
      <c r="AJ589" s="13"/>
      <c r="AK589" s="13"/>
      <c r="AL589" s="13"/>
    </row>
    <row r="590" spans="1:38" x14ac:dyDescent="0.3">
      <c r="A590" s="13"/>
      <c r="B590" s="19"/>
      <c r="C590" s="43"/>
      <c r="D590" s="43"/>
      <c r="E590" s="44"/>
      <c r="F590" s="44"/>
      <c r="G590" s="52"/>
      <c r="H590" s="44"/>
      <c r="I590" s="44"/>
      <c r="J590" s="45"/>
      <c r="K590" s="44"/>
      <c r="L590" s="46"/>
      <c r="M590" s="46"/>
      <c r="N590" s="44"/>
      <c r="O590" s="44"/>
      <c r="P590" s="44"/>
      <c r="Q590" s="44"/>
      <c r="R590" s="44"/>
      <c r="S590" s="45"/>
      <c r="T590" s="46"/>
      <c r="U590" s="13"/>
      <c r="V590" s="13"/>
      <c r="W590" s="90"/>
      <c r="X590" s="25"/>
      <c r="Y590" s="13"/>
      <c r="Z590" s="16"/>
      <c r="AA590" s="16"/>
      <c r="AB590" s="16"/>
      <c r="AC590" s="13"/>
      <c r="AD590" s="13"/>
      <c r="AE590" s="13"/>
      <c r="AF590" s="16"/>
      <c r="AG590" s="16"/>
      <c r="AH590" s="16"/>
      <c r="AI590" s="13"/>
      <c r="AJ590" s="13"/>
      <c r="AK590" s="13"/>
      <c r="AL590" s="13"/>
    </row>
    <row r="591" spans="1:38" x14ac:dyDescent="0.3">
      <c r="A591" s="13"/>
      <c r="B591" s="19"/>
      <c r="C591" s="43"/>
      <c r="D591" s="43"/>
      <c r="E591" s="44"/>
      <c r="F591" s="44"/>
      <c r="G591" s="52"/>
      <c r="H591" s="44"/>
      <c r="I591" s="44"/>
      <c r="J591" s="45"/>
      <c r="K591" s="44"/>
      <c r="L591" s="46"/>
      <c r="M591" s="46"/>
      <c r="N591" s="44"/>
      <c r="O591" s="44"/>
      <c r="P591" s="44"/>
      <c r="Q591" s="44"/>
      <c r="R591" s="44"/>
      <c r="S591" s="45"/>
      <c r="T591" s="46"/>
      <c r="U591" s="13"/>
      <c r="V591" s="13"/>
      <c r="W591" s="90"/>
      <c r="X591" s="25"/>
      <c r="Y591" s="13"/>
      <c r="Z591" s="16"/>
      <c r="AA591" s="16"/>
      <c r="AB591" s="16"/>
      <c r="AC591" s="13"/>
      <c r="AD591" s="13"/>
      <c r="AE591" s="13"/>
      <c r="AF591" s="16"/>
      <c r="AG591" s="16"/>
      <c r="AH591" s="16"/>
      <c r="AI591" s="13"/>
      <c r="AJ591" s="13"/>
      <c r="AK591" s="13"/>
      <c r="AL591" s="13"/>
    </row>
    <row r="592" spans="1:38" x14ac:dyDescent="0.3">
      <c r="A592" s="13"/>
      <c r="B592" s="19"/>
      <c r="C592" s="43"/>
      <c r="D592" s="43"/>
      <c r="E592" s="44"/>
      <c r="F592" s="44"/>
      <c r="G592" s="52"/>
      <c r="H592" s="44"/>
      <c r="I592" s="44"/>
      <c r="J592" s="45"/>
      <c r="K592" s="44"/>
      <c r="L592" s="46"/>
      <c r="M592" s="46"/>
      <c r="N592" s="44"/>
      <c r="O592" s="44"/>
      <c r="P592" s="44"/>
      <c r="Q592" s="44"/>
      <c r="R592" s="44"/>
      <c r="S592" s="45"/>
      <c r="T592" s="46"/>
      <c r="U592" s="13"/>
      <c r="V592" s="13"/>
      <c r="W592" s="90"/>
      <c r="X592" s="25"/>
      <c r="Y592" s="13"/>
      <c r="Z592" s="16"/>
      <c r="AA592" s="16"/>
      <c r="AB592" s="16"/>
      <c r="AC592" s="13"/>
      <c r="AD592" s="13"/>
      <c r="AE592" s="13"/>
      <c r="AF592" s="16"/>
      <c r="AG592" s="16"/>
      <c r="AH592" s="16"/>
      <c r="AI592" s="13"/>
      <c r="AJ592" s="13"/>
      <c r="AK592" s="13"/>
      <c r="AL592" s="13"/>
    </row>
    <row r="593" spans="1:38" x14ac:dyDescent="0.3">
      <c r="A593" s="13"/>
      <c r="B593" s="19"/>
      <c r="C593" s="43"/>
      <c r="D593" s="43"/>
      <c r="E593" s="44"/>
      <c r="F593" s="44"/>
      <c r="G593" s="52"/>
      <c r="H593" s="44"/>
      <c r="I593" s="44"/>
      <c r="J593" s="45"/>
      <c r="K593" s="44"/>
      <c r="L593" s="46"/>
      <c r="M593" s="46"/>
      <c r="N593" s="44"/>
      <c r="O593" s="44"/>
      <c r="P593" s="44"/>
      <c r="Q593" s="44"/>
      <c r="R593" s="44"/>
      <c r="S593" s="45"/>
      <c r="T593" s="46"/>
      <c r="U593" s="13"/>
      <c r="V593" s="13"/>
      <c r="W593" s="90"/>
      <c r="X593" s="25"/>
      <c r="Y593" s="13"/>
      <c r="Z593" s="16"/>
      <c r="AA593" s="16"/>
      <c r="AB593" s="16"/>
      <c r="AC593" s="13"/>
      <c r="AD593" s="13"/>
      <c r="AE593" s="13"/>
      <c r="AF593" s="16"/>
      <c r="AG593" s="16"/>
      <c r="AH593" s="16"/>
      <c r="AI593" s="13"/>
      <c r="AJ593" s="13"/>
      <c r="AK593" s="13"/>
      <c r="AL593" s="13"/>
    </row>
    <row r="594" spans="1:38" x14ac:dyDescent="0.3">
      <c r="A594" s="13"/>
      <c r="B594" s="19"/>
      <c r="C594" s="43"/>
      <c r="D594" s="43"/>
      <c r="E594" s="44"/>
      <c r="F594" s="44"/>
      <c r="G594" s="52"/>
      <c r="H594" s="44"/>
      <c r="I594" s="44"/>
      <c r="J594" s="45"/>
      <c r="K594" s="44"/>
      <c r="L594" s="46"/>
      <c r="M594" s="46"/>
      <c r="N594" s="44"/>
      <c r="O594" s="44"/>
      <c r="P594" s="44"/>
      <c r="Q594" s="44"/>
      <c r="R594" s="44"/>
      <c r="S594" s="45"/>
      <c r="T594" s="46"/>
      <c r="U594" s="13"/>
      <c r="V594" s="13"/>
      <c r="W594" s="90"/>
      <c r="X594" s="25"/>
      <c r="Y594" s="13"/>
      <c r="Z594" s="16"/>
      <c r="AA594" s="16"/>
      <c r="AB594" s="16"/>
      <c r="AC594" s="13"/>
      <c r="AD594" s="13"/>
      <c r="AE594" s="13"/>
      <c r="AF594" s="16"/>
      <c r="AG594" s="16"/>
      <c r="AH594" s="16"/>
      <c r="AI594" s="13"/>
      <c r="AJ594" s="13"/>
      <c r="AK594" s="13"/>
      <c r="AL594" s="13"/>
    </row>
    <row r="595" spans="1:38" x14ac:dyDescent="0.3">
      <c r="A595" s="13"/>
      <c r="B595" s="19"/>
      <c r="C595" s="43"/>
      <c r="D595" s="43"/>
      <c r="E595" s="44"/>
      <c r="F595" s="44"/>
      <c r="G595" s="52"/>
      <c r="H595" s="44"/>
      <c r="I595" s="44"/>
      <c r="J595" s="45"/>
      <c r="K595" s="44"/>
      <c r="L595" s="46"/>
      <c r="M595" s="46"/>
      <c r="N595" s="44"/>
      <c r="O595" s="44"/>
      <c r="P595" s="44"/>
      <c r="Q595" s="44"/>
      <c r="R595" s="44"/>
      <c r="S595" s="45"/>
      <c r="T595" s="46"/>
      <c r="U595" s="13"/>
      <c r="V595" s="13"/>
      <c r="W595" s="90"/>
      <c r="X595" s="25"/>
      <c r="Y595" s="13"/>
      <c r="Z595" s="16"/>
      <c r="AA595" s="16"/>
      <c r="AB595" s="16"/>
      <c r="AC595" s="13"/>
      <c r="AD595" s="13"/>
      <c r="AE595" s="13"/>
      <c r="AF595" s="16"/>
      <c r="AG595" s="16"/>
      <c r="AH595" s="16"/>
      <c r="AI595" s="13"/>
      <c r="AJ595" s="13"/>
      <c r="AK595" s="13"/>
      <c r="AL595" s="13"/>
    </row>
    <row r="596" spans="1:38" x14ac:dyDescent="0.3">
      <c r="A596" s="13"/>
      <c r="B596" s="19"/>
      <c r="C596" s="43"/>
      <c r="D596" s="43"/>
      <c r="E596" s="44"/>
      <c r="F596" s="44"/>
      <c r="G596" s="52"/>
      <c r="H596" s="44"/>
      <c r="I596" s="44"/>
      <c r="J596" s="45"/>
      <c r="K596" s="44"/>
      <c r="L596" s="46"/>
      <c r="M596" s="46"/>
      <c r="N596" s="44"/>
      <c r="O596" s="44"/>
      <c r="P596" s="44"/>
      <c r="Q596" s="44"/>
      <c r="R596" s="44"/>
      <c r="S596" s="45"/>
      <c r="T596" s="46"/>
      <c r="U596" s="13"/>
      <c r="V596" s="13"/>
      <c r="W596" s="90"/>
      <c r="X596" s="25"/>
      <c r="Y596" s="13"/>
      <c r="Z596" s="16"/>
      <c r="AA596" s="16"/>
      <c r="AB596" s="16"/>
      <c r="AC596" s="13"/>
      <c r="AD596" s="13"/>
      <c r="AE596" s="13"/>
      <c r="AF596" s="16"/>
      <c r="AG596" s="16"/>
      <c r="AH596" s="16"/>
      <c r="AI596" s="13"/>
      <c r="AJ596" s="13"/>
      <c r="AK596" s="13"/>
      <c r="AL596" s="13"/>
    </row>
    <row r="597" spans="1:38" x14ac:dyDescent="0.3">
      <c r="A597" s="13"/>
      <c r="B597" s="19"/>
      <c r="C597" s="43"/>
      <c r="D597" s="43"/>
      <c r="E597" s="44"/>
      <c r="F597" s="44"/>
      <c r="G597" s="52"/>
      <c r="H597" s="44"/>
      <c r="I597" s="44"/>
      <c r="J597" s="45"/>
      <c r="K597" s="44"/>
      <c r="L597" s="46"/>
      <c r="M597" s="46"/>
      <c r="N597" s="44"/>
      <c r="O597" s="44"/>
      <c r="P597" s="44"/>
      <c r="Q597" s="44"/>
      <c r="R597" s="44"/>
      <c r="S597" s="45"/>
      <c r="T597" s="46"/>
      <c r="U597" s="13"/>
      <c r="V597" s="13"/>
      <c r="W597" s="90"/>
      <c r="X597" s="25"/>
      <c r="Y597" s="13"/>
      <c r="Z597" s="16"/>
      <c r="AA597" s="16"/>
      <c r="AB597" s="16"/>
      <c r="AC597" s="13"/>
      <c r="AD597" s="13"/>
      <c r="AE597" s="13"/>
      <c r="AF597" s="16"/>
      <c r="AG597" s="16"/>
      <c r="AH597" s="16"/>
      <c r="AI597" s="13"/>
      <c r="AJ597" s="13"/>
      <c r="AK597" s="13"/>
      <c r="AL597" s="13"/>
    </row>
    <row r="598" spans="1:38" x14ac:dyDescent="0.3">
      <c r="A598" s="13"/>
      <c r="B598" s="19"/>
      <c r="C598" s="43"/>
      <c r="D598" s="43"/>
      <c r="E598" s="44"/>
      <c r="F598" s="44"/>
      <c r="G598" s="52"/>
      <c r="H598" s="44"/>
      <c r="I598" s="44"/>
      <c r="J598" s="45"/>
      <c r="K598" s="44"/>
      <c r="L598" s="46"/>
      <c r="M598" s="46"/>
      <c r="N598" s="44"/>
      <c r="O598" s="44"/>
      <c r="P598" s="44"/>
      <c r="Q598" s="44"/>
      <c r="R598" s="44"/>
      <c r="S598" s="45"/>
      <c r="T598" s="46"/>
      <c r="U598" s="13"/>
      <c r="V598" s="13"/>
      <c r="W598" s="90"/>
      <c r="X598" s="25"/>
      <c r="Y598" s="13"/>
      <c r="Z598" s="16"/>
      <c r="AA598" s="16"/>
      <c r="AB598" s="16"/>
      <c r="AC598" s="13"/>
      <c r="AD598" s="13"/>
      <c r="AE598" s="13"/>
      <c r="AF598" s="16"/>
      <c r="AG598" s="16"/>
      <c r="AH598" s="16"/>
      <c r="AI598" s="13"/>
      <c r="AJ598" s="13"/>
      <c r="AK598" s="13"/>
      <c r="AL598" s="13"/>
    </row>
    <row r="599" spans="1:38" x14ac:dyDescent="0.3">
      <c r="A599" s="13"/>
      <c r="B599" s="19"/>
      <c r="C599" s="43"/>
      <c r="D599" s="43"/>
      <c r="E599" s="44"/>
      <c r="F599" s="44"/>
      <c r="G599" s="52"/>
      <c r="H599" s="44"/>
      <c r="I599" s="44"/>
      <c r="J599" s="45"/>
      <c r="K599" s="44"/>
      <c r="L599" s="46"/>
      <c r="M599" s="46"/>
      <c r="N599" s="44"/>
      <c r="O599" s="44"/>
      <c r="P599" s="44"/>
      <c r="Q599" s="44"/>
      <c r="R599" s="44"/>
      <c r="S599" s="45"/>
      <c r="T599" s="46"/>
      <c r="U599" s="13"/>
      <c r="V599" s="13"/>
      <c r="W599" s="90"/>
      <c r="X599" s="25"/>
      <c r="Y599" s="13"/>
      <c r="Z599" s="16"/>
      <c r="AA599" s="16"/>
      <c r="AB599" s="16"/>
      <c r="AC599" s="13"/>
      <c r="AD599" s="13"/>
      <c r="AE599" s="13"/>
      <c r="AF599" s="16"/>
      <c r="AG599" s="16"/>
      <c r="AH599" s="16"/>
      <c r="AI599" s="13"/>
      <c r="AJ599" s="13"/>
      <c r="AK599" s="13"/>
      <c r="AL599" s="13"/>
    </row>
    <row r="600" spans="1:38" x14ac:dyDescent="0.3">
      <c r="A600" s="13"/>
      <c r="B600" s="19"/>
      <c r="C600" s="43"/>
      <c r="D600" s="43"/>
      <c r="E600" s="44"/>
      <c r="F600" s="44"/>
      <c r="G600" s="52"/>
      <c r="H600" s="44"/>
      <c r="I600" s="44"/>
      <c r="J600" s="45"/>
      <c r="K600" s="44"/>
      <c r="L600" s="46"/>
      <c r="M600" s="46"/>
      <c r="N600" s="44"/>
      <c r="O600" s="44"/>
      <c r="P600" s="44"/>
      <c r="Q600" s="44"/>
      <c r="R600" s="44"/>
      <c r="S600" s="45"/>
      <c r="T600" s="46"/>
      <c r="U600" s="13"/>
      <c r="V600" s="13"/>
      <c r="W600" s="90"/>
      <c r="X600" s="25"/>
      <c r="Y600" s="13"/>
      <c r="Z600" s="16"/>
      <c r="AA600" s="16"/>
      <c r="AB600" s="16"/>
      <c r="AC600" s="13"/>
      <c r="AD600" s="13"/>
      <c r="AE600" s="13"/>
      <c r="AF600" s="16"/>
      <c r="AG600" s="16"/>
      <c r="AH600" s="16"/>
      <c r="AI600" s="13"/>
      <c r="AJ600" s="13"/>
      <c r="AK600" s="13"/>
      <c r="AL600" s="13"/>
    </row>
    <row r="601" spans="1:38" x14ac:dyDescent="0.3">
      <c r="A601" s="13"/>
      <c r="B601" s="19"/>
      <c r="C601" s="43"/>
      <c r="D601" s="43"/>
      <c r="E601" s="44"/>
      <c r="F601" s="44"/>
      <c r="G601" s="52"/>
      <c r="H601" s="44"/>
      <c r="I601" s="44"/>
      <c r="J601" s="45"/>
      <c r="K601" s="44"/>
      <c r="L601" s="46"/>
      <c r="M601" s="46"/>
      <c r="N601" s="44"/>
      <c r="O601" s="44"/>
      <c r="P601" s="44"/>
      <c r="Q601" s="44"/>
      <c r="R601" s="44"/>
      <c r="S601" s="45"/>
      <c r="T601" s="46"/>
      <c r="U601" s="13"/>
      <c r="V601" s="13"/>
      <c r="W601" s="90"/>
      <c r="X601" s="25"/>
      <c r="Y601" s="13"/>
      <c r="Z601" s="16"/>
      <c r="AA601" s="16"/>
      <c r="AB601" s="16"/>
      <c r="AC601" s="13"/>
      <c r="AD601" s="13"/>
      <c r="AE601" s="13"/>
      <c r="AF601" s="16"/>
      <c r="AG601" s="16"/>
      <c r="AH601" s="16"/>
      <c r="AI601" s="13"/>
      <c r="AJ601" s="13"/>
      <c r="AK601" s="13"/>
      <c r="AL601" s="13"/>
    </row>
    <row r="602" spans="1:38" x14ac:dyDescent="0.3">
      <c r="A602" s="13"/>
      <c r="B602" s="19"/>
      <c r="C602" s="43"/>
      <c r="D602" s="43"/>
      <c r="E602" s="44"/>
      <c r="F602" s="44"/>
      <c r="G602" s="52"/>
      <c r="H602" s="44"/>
      <c r="I602" s="44"/>
      <c r="J602" s="45"/>
      <c r="K602" s="44"/>
      <c r="L602" s="46"/>
      <c r="M602" s="46"/>
      <c r="N602" s="44"/>
      <c r="O602" s="44"/>
      <c r="P602" s="44"/>
      <c r="Q602" s="44"/>
      <c r="R602" s="44"/>
      <c r="S602" s="45"/>
      <c r="T602" s="46"/>
      <c r="U602" s="13"/>
      <c r="V602" s="13"/>
      <c r="W602" s="90"/>
      <c r="X602" s="25"/>
      <c r="Y602" s="13"/>
      <c r="Z602" s="16"/>
      <c r="AA602" s="16"/>
      <c r="AB602" s="16"/>
      <c r="AC602" s="13"/>
      <c r="AD602" s="13"/>
      <c r="AE602" s="13"/>
      <c r="AF602" s="16"/>
      <c r="AG602" s="16"/>
      <c r="AH602" s="16"/>
      <c r="AI602" s="13"/>
      <c r="AJ602" s="13"/>
      <c r="AK602" s="13"/>
      <c r="AL602" s="13"/>
    </row>
    <row r="603" spans="1:38" x14ac:dyDescent="0.3">
      <c r="A603" s="13"/>
      <c r="B603" s="19"/>
      <c r="C603" s="43"/>
      <c r="D603" s="43"/>
      <c r="E603" s="44"/>
      <c r="F603" s="44"/>
      <c r="G603" s="52"/>
      <c r="H603" s="44"/>
      <c r="I603" s="44"/>
      <c r="J603" s="45"/>
      <c r="K603" s="44"/>
      <c r="L603" s="46"/>
      <c r="M603" s="46"/>
      <c r="N603" s="44"/>
      <c r="O603" s="44"/>
      <c r="P603" s="44"/>
      <c r="Q603" s="44"/>
      <c r="R603" s="44"/>
      <c r="S603" s="45"/>
      <c r="T603" s="46"/>
      <c r="U603" s="13"/>
      <c r="V603" s="13"/>
      <c r="W603" s="90"/>
      <c r="X603" s="25"/>
      <c r="Y603" s="13"/>
      <c r="Z603" s="16"/>
      <c r="AA603" s="16"/>
      <c r="AB603" s="16"/>
      <c r="AC603" s="13"/>
      <c r="AD603" s="13"/>
      <c r="AE603" s="13"/>
      <c r="AF603" s="16"/>
      <c r="AG603" s="16"/>
      <c r="AH603" s="16"/>
      <c r="AI603" s="13"/>
      <c r="AJ603" s="13"/>
      <c r="AK603" s="13"/>
      <c r="AL603" s="13"/>
    </row>
    <row r="604" spans="1:38" x14ac:dyDescent="0.3">
      <c r="A604" s="13"/>
      <c r="B604" s="19"/>
      <c r="C604" s="43"/>
      <c r="D604" s="43"/>
      <c r="E604" s="44"/>
      <c r="F604" s="44"/>
      <c r="G604" s="52"/>
      <c r="H604" s="44"/>
      <c r="I604" s="44"/>
      <c r="J604" s="45"/>
      <c r="K604" s="44"/>
      <c r="L604" s="46"/>
      <c r="M604" s="46"/>
      <c r="N604" s="44"/>
      <c r="O604" s="44"/>
      <c r="P604" s="44"/>
      <c r="Q604" s="44"/>
      <c r="R604" s="44"/>
      <c r="S604" s="45"/>
      <c r="T604" s="46"/>
      <c r="U604" s="13"/>
      <c r="V604" s="13"/>
      <c r="W604" s="90"/>
      <c r="X604" s="25"/>
      <c r="Y604" s="13"/>
      <c r="Z604" s="16"/>
      <c r="AA604" s="16"/>
      <c r="AB604" s="16"/>
      <c r="AC604" s="13"/>
      <c r="AD604" s="13"/>
      <c r="AE604" s="13"/>
      <c r="AF604" s="16"/>
      <c r="AG604" s="16"/>
      <c r="AH604" s="16"/>
      <c r="AI604" s="13"/>
      <c r="AJ604" s="13"/>
      <c r="AK604" s="13"/>
      <c r="AL604" s="13"/>
    </row>
    <row r="605" spans="1:38" x14ac:dyDescent="0.3">
      <c r="A605" s="13"/>
      <c r="B605" s="19"/>
      <c r="C605" s="43"/>
      <c r="D605" s="43"/>
      <c r="E605" s="44"/>
      <c r="F605" s="44"/>
      <c r="G605" s="52"/>
      <c r="H605" s="44"/>
      <c r="I605" s="44"/>
      <c r="J605" s="45"/>
      <c r="K605" s="44"/>
      <c r="L605" s="46"/>
      <c r="M605" s="46"/>
      <c r="N605" s="44"/>
      <c r="O605" s="44"/>
      <c r="P605" s="44"/>
      <c r="Q605" s="44"/>
      <c r="R605" s="44"/>
      <c r="S605" s="45"/>
      <c r="T605" s="46"/>
      <c r="U605" s="13"/>
      <c r="V605" s="13"/>
      <c r="W605" s="90"/>
      <c r="X605" s="25"/>
      <c r="Y605" s="13"/>
      <c r="Z605" s="16"/>
      <c r="AA605" s="16"/>
      <c r="AB605" s="16"/>
      <c r="AC605" s="13"/>
      <c r="AD605" s="13"/>
      <c r="AE605" s="13"/>
      <c r="AF605" s="16"/>
      <c r="AG605" s="16"/>
      <c r="AH605" s="16"/>
      <c r="AI605" s="13"/>
      <c r="AJ605" s="13"/>
      <c r="AK605" s="13"/>
      <c r="AL605" s="13"/>
    </row>
    <row r="606" spans="1:38" x14ac:dyDescent="0.3">
      <c r="A606" s="13"/>
      <c r="B606" s="19"/>
      <c r="C606" s="43"/>
      <c r="D606" s="43"/>
      <c r="E606" s="44"/>
      <c r="F606" s="44"/>
      <c r="G606" s="52"/>
      <c r="H606" s="44"/>
      <c r="I606" s="44"/>
      <c r="J606" s="45"/>
      <c r="K606" s="44"/>
      <c r="L606" s="46"/>
      <c r="M606" s="46"/>
      <c r="N606" s="44"/>
      <c r="O606" s="44"/>
      <c r="P606" s="44"/>
      <c r="Q606" s="44"/>
      <c r="R606" s="44"/>
      <c r="S606" s="45"/>
      <c r="T606" s="46"/>
      <c r="U606" s="13"/>
      <c r="V606" s="13"/>
      <c r="W606" s="90"/>
      <c r="X606" s="25"/>
      <c r="Y606" s="13"/>
      <c r="Z606" s="16"/>
      <c r="AA606" s="16"/>
      <c r="AB606" s="16"/>
      <c r="AC606" s="13"/>
      <c r="AD606" s="13"/>
      <c r="AE606" s="13"/>
      <c r="AF606" s="16"/>
      <c r="AG606" s="16"/>
      <c r="AH606" s="16"/>
      <c r="AI606" s="13"/>
      <c r="AJ606" s="13"/>
      <c r="AK606" s="13"/>
      <c r="AL606" s="13"/>
    </row>
    <row r="607" spans="1:38" x14ac:dyDescent="0.3">
      <c r="A607" s="13"/>
      <c r="B607" s="19"/>
      <c r="C607" s="43"/>
      <c r="D607" s="43"/>
      <c r="E607" s="44"/>
      <c r="F607" s="44"/>
      <c r="G607" s="52"/>
      <c r="H607" s="44"/>
      <c r="I607" s="44"/>
      <c r="J607" s="45"/>
      <c r="K607" s="44"/>
      <c r="L607" s="46"/>
      <c r="M607" s="46"/>
      <c r="N607" s="44"/>
      <c r="O607" s="44"/>
      <c r="P607" s="44"/>
      <c r="Q607" s="44"/>
      <c r="R607" s="44"/>
      <c r="S607" s="45"/>
      <c r="T607" s="46"/>
      <c r="U607" s="13"/>
      <c r="V607" s="13"/>
      <c r="W607" s="90"/>
      <c r="X607" s="25"/>
      <c r="Y607" s="13"/>
      <c r="Z607" s="16"/>
      <c r="AA607" s="16"/>
      <c r="AB607" s="16"/>
      <c r="AC607" s="13"/>
      <c r="AD607" s="13"/>
      <c r="AE607" s="13"/>
      <c r="AF607" s="16"/>
      <c r="AG607" s="16"/>
      <c r="AH607" s="16"/>
      <c r="AI607" s="13"/>
      <c r="AJ607" s="13"/>
      <c r="AK607" s="13"/>
      <c r="AL607" s="13"/>
    </row>
    <row r="608" spans="1:38" x14ac:dyDescent="0.3">
      <c r="A608" s="13"/>
      <c r="B608" s="19"/>
      <c r="C608" s="43"/>
      <c r="D608" s="43"/>
      <c r="E608" s="44"/>
      <c r="F608" s="44"/>
      <c r="G608" s="52"/>
      <c r="H608" s="44"/>
      <c r="I608" s="44"/>
      <c r="J608" s="45"/>
      <c r="K608" s="44"/>
      <c r="L608" s="46"/>
      <c r="M608" s="46"/>
      <c r="N608" s="44"/>
      <c r="O608" s="44"/>
      <c r="P608" s="44"/>
      <c r="Q608" s="44"/>
      <c r="R608" s="44"/>
      <c r="S608" s="45"/>
      <c r="T608" s="46"/>
      <c r="U608" s="13"/>
      <c r="V608" s="13"/>
      <c r="W608" s="90"/>
      <c r="X608" s="25"/>
      <c r="Y608" s="13"/>
      <c r="Z608" s="16"/>
      <c r="AA608" s="16"/>
      <c r="AB608" s="16"/>
      <c r="AC608" s="13"/>
      <c r="AD608" s="13"/>
      <c r="AE608" s="13"/>
      <c r="AF608" s="16"/>
      <c r="AG608" s="16"/>
      <c r="AH608" s="16"/>
      <c r="AI608" s="13"/>
      <c r="AJ608" s="13"/>
      <c r="AK608" s="13"/>
      <c r="AL608" s="13"/>
    </row>
    <row r="609" spans="1:38" x14ac:dyDescent="0.3">
      <c r="A609" s="13"/>
      <c r="B609" s="19"/>
      <c r="C609" s="43"/>
      <c r="D609" s="43"/>
      <c r="E609" s="44"/>
      <c r="F609" s="44"/>
      <c r="G609" s="52"/>
      <c r="H609" s="44"/>
      <c r="I609" s="44"/>
      <c r="J609" s="45"/>
      <c r="K609" s="44"/>
      <c r="L609" s="46"/>
      <c r="M609" s="46"/>
      <c r="N609" s="44"/>
      <c r="O609" s="44"/>
      <c r="P609" s="44"/>
      <c r="Q609" s="44"/>
      <c r="R609" s="44"/>
      <c r="S609" s="45"/>
      <c r="T609" s="46"/>
      <c r="U609" s="13"/>
      <c r="V609" s="13"/>
      <c r="W609" s="90"/>
      <c r="X609" s="25"/>
      <c r="Y609" s="13"/>
      <c r="Z609" s="16"/>
      <c r="AA609" s="16"/>
      <c r="AB609" s="16"/>
      <c r="AC609" s="13"/>
      <c r="AD609" s="13"/>
      <c r="AE609" s="13"/>
      <c r="AF609" s="16"/>
      <c r="AG609" s="16"/>
      <c r="AH609" s="16"/>
      <c r="AI609" s="13"/>
      <c r="AJ609" s="13"/>
      <c r="AK609" s="13"/>
      <c r="AL609" s="13"/>
    </row>
    <row r="610" spans="1:38" x14ac:dyDescent="0.3">
      <c r="A610" s="13"/>
      <c r="B610" s="19"/>
      <c r="C610" s="43"/>
      <c r="D610" s="43"/>
      <c r="E610" s="44"/>
      <c r="F610" s="44"/>
      <c r="G610" s="52"/>
      <c r="H610" s="44"/>
      <c r="I610" s="44"/>
      <c r="J610" s="45"/>
      <c r="K610" s="44"/>
      <c r="L610" s="46"/>
      <c r="M610" s="46"/>
      <c r="N610" s="44"/>
      <c r="O610" s="44"/>
      <c r="P610" s="44"/>
      <c r="Q610" s="44"/>
      <c r="R610" s="44"/>
      <c r="S610" s="45"/>
      <c r="T610" s="46"/>
      <c r="U610" s="13"/>
      <c r="V610" s="13"/>
      <c r="W610" s="90"/>
      <c r="X610" s="25"/>
      <c r="Y610" s="13"/>
      <c r="Z610" s="16"/>
      <c r="AA610" s="16"/>
      <c r="AB610" s="16"/>
      <c r="AC610" s="13"/>
      <c r="AD610" s="13"/>
      <c r="AE610" s="13"/>
      <c r="AF610" s="16"/>
      <c r="AG610" s="16"/>
      <c r="AH610" s="16"/>
      <c r="AI610" s="13"/>
      <c r="AJ610" s="13"/>
      <c r="AK610" s="13"/>
      <c r="AL610" s="13"/>
    </row>
    <row r="611" spans="1:38" x14ac:dyDescent="0.3">
      <c r="A611" s="13"/>
      <c r="B611" s="19"/>
      <c r="C611" s="43"/>
      <c r="D611" s="43"/>
      <c r="E611" s="44"/>
      <c r="F611" s="44"/>
      <c r="G611" s="52"/>
      <c r="H611" s="44"/>
      <c r="I611" s="44"/>
      <c r="J611" s="45"/>
      <c r="K611" s="44"/>
      <c r="L611" s="46"/>
      <c r="M611" s="46"/>
      <c r="N611" s="44"/>
      <c r="O611" s="44"/>
      <c r="P611" s="44"/>
      <c r="Q611" s="44"/>
      <c r="R611" s="44"/>
      <c r="S611" s="45"/>
      <c r="T611" s="46"/>
      <c r="U611" s="13"/>
      <c r="V611" s="13"/>
      <c r="W611" s="90"/>
      <c r="X611" s="25"/>
      <c r="Y611" s="13"/>
      <c r="Z611" s="16"/>
      <c r="AA611" s="16"/>
      <c r="AB611" s="16"/>
      <c r="AC611" s="13"/>
      <c r="AD611" s="13"/>
      <c r="AE611" s="13"/>
      <c r="AF611" s="16"/>
      <c r="AG611" s="16"/>
      <c r="AH611" s="16"/>
      <c r="AI611" s="13"/>
      <c r="AJ611" s="13"/>
      <c r="AK611" s="13"/>
      <c r="AL611" s="13"/>
    </row>
    <row r="612" spans="1:38" x14ac:dyDescent="0.3">
      <c r="A612" s="13"/>
      <c r="B612" s="19"/>
      <c r="C612" s="43"/>
      <c r="D612" s="43"/>
      <c r="E612" s="44"/>
      <c r="F612" s="44"/>
      <c r="G612" s="52"/>
      <c r="H612" s="44"/>
      <c r="I612" s="44"/>
      <c r="J612" s="45"/>
      <c r="K612" s="44"/>
      <c r="L612" s="46"/>
      <c r="M612" s="46"/>
      <c r="N612" s="44"/>
      <c r="O612" s="44"/>
      <c r="P612" s="44"/>
      <c r="Q612" s="44"/>
      <c r="R612" s="44"/>
      <c r="S612" s="45"/>
      <c r="T612" s="46"/>
      <c r="U612" s="13"/>
      <c r="V612" s="13"/>
      <c r="W612" s="90"/>
      <c r="X612" s="25"/>
      <c r="Y612" s="13"/>
      <c r="Z612" s="16"/>
      <c r="AA612" s="16"/>
      <c r="AB612" s="16"/>
      <c r="AC612" s="13"/>
      <c r="AD612" s="13"/>
      <c r="AE612" s="13"/>
      <c r="AF612" s="16"/>
      <c r="AG612" s="16"/>
      <c r="AH612" s="16"/>
      <c r="AI612" s="13"/>
      <c r="AJ612" s="13"/>
      <c r="AK612" s="13"/>
      <c r="AL612" s="13"/>
    </row>
    <row r="613" spans="1:38" x14ac:dyDescent="0.3">
      <c r="A613" s="13"/>
      <c r="B613" s="19"/>
      <c r="C613" s="43"/>
      <c r="D613" s="43"/>
      <c r="E613" s="44"/>
      <c r="F613" s="44"/>
      <c r="G613" s="52"/>
      <c r="H613" s="44"/>
      <c r="I613" s="44"/>
      <c r="J613" s="45"/>
      <c r="K613" s="44"/>
      <c r="L613" s="46"/>
      <c r="M613" s="46"/>
      <c r="N613" s="44"/>
      <c r="O613" s="44"/>
      <c r="P613" s="44"/>
      <c r="Q613" s="44"/>
      <c r="R613" s="44"/>
      <c r="S613" s="45"/>
      <c r="T613" s="46"/>
      <c r="U613" s="13"/>
      <c r="V613" s="13"/>
      <c r="W613" s="90"/>
      <c r="X613" s="25"/>
      <c r="Y613" s="13"/>
      <c r="Z613" s="16"/>
      <c r="AA613" s="16"/>
      <c r="AB613" s="16"/>
      <c r="AC613" s="13"/>
      <c r="AD613" s="13"/>
      <c r="AE613" s="13"/>
      <c r="AF613" s="16"/>
      <c r="AG613" s="16"/>
      <c r="AH613" s="16"/>
      <c r="AI613" s="13"/>
      <c r="AJ613" s="13"/>
      <c r="AK613" s="13"/>
      <c r="AL613" s="13"/>
    </row>
    <row r="614" spans="1:38" x14ac:dyDescent="0.3">
      <c r="A614" s="13"/>
      <c r="B614" s="19"/>
      <c r="C614" s="43"/>
      <c r="D614" s="43"/>
      <c r="E614" s="44"/>
      <c r="F614" s="44"/>
      <c r="G614" s="52"/>
      <c r="H614" s="44"/>
      <c r="I614" s="44"/>
      <c r="J614" s="45"/>
      <c r="K614" s="44"/>
      <c r="L614" s="46"/>
      <c r="M614" s="46"/>
      <c r="N614" s="44"/>
      <c r="O614" s="44"/>
      <c r="P614" s="44"/>
      <c r="Q614" s="44"/>
      <c r="R614" s="44"/>
      <c r="S614" s="45"/>
      <c r="T614" s="46"/>
      <c r="U614" s="13"/>
      <c r="V614" s="13"/>
      <c r="W614" s="90"/>
      <c r="X614" s="25"/>
      <c r="Y614" s="13"/>
      <c r="Z614" s="16"/>
      <c r="AA614" s="16"/>
      <c r="AB614" s="16"/>
      <c r="AC614" s="13"/>
      <c r="AD614" s="13"/>
      <c r="AE614" s="13"/>
      <c r="AF614" s="16"/>
      <c r="AG614" s="16"/>
      <c r="AH614" s="16"/>
      <c r="AI614" s="13"/>
      <c r="AJ614" s="13"/>
      <c r="AK614" s="13"/>
      <c r="AL614" s="13"/>
    </row>
    <row r="615" spans="1:38" x14ac:dyDescent="0.3">
      <c r="A615" s="13"/>
      <c r="B615" s="19"/>
      <c r="C615" s="43"/>
      <c r="D615" s="43"/>
      <c r="E615" s="44"/>
      <c r="F615" s="44"/>
      <c r="G615" s="52"/>
      <c r="H615" s="44"/>
      <c r="I615" s="44"/>
      <c r="J615" s="45"/>
      <c r="K615" s="44"/>
      <c r="L615" s="46"/>
      <c r="M615" s="46"/>
      <c r="N615" s="44"/>
      <c r="O615" s="44"/>
      <c r="P615" s="44"/>
      <c r="Q615" s="44"/>
      <c r="R615" s="44"/>
      <c r="S615" s="45"/>
      <c r="T615" s="46"/>
      <c r="U615" s="13"/>
      <c r="V615" s="13"/>
      <c r="W615" s="90"/>
      <c r="X615" s="25"/>
      <c r="Y615" s="13"/>
      <c r="Z615" s="16"/>
      <c r="AA615" s="16"/>
      <c r="AB615" s="16"/>
      <c r="AC615" s="13"/>
      <c r="AD615" s="13"/>
      <c r="AE615" s="13"/>
      <c r="AF615" s="16"/>
      <c r="AG615" s="16"/>
      <c r="AH615" s="16"/>
      <c r="AI615" s="13"/>
      <c r="AJ615" s="13"/>
      <c r="AK615" s="13"/>
      <c r="AL615" s="13"/>
    </row>
    <row r="616" spans="1:38" x14ac:dyDescent="0.3">
      <c r="A616" s="13"/>
      <c r="B616" s="19"/>
      <c r="C616" s="43"/>
      <c r="D616" s="43"/>
      <c r="E616" s="44"/>
      <c r="F616" s="44"/>
      <c r="G616" s="52"/>
      <c r="H616" s="44"/>
      <c r="I616" s="44"/>
      <c r="J616" s="45"/>
      <c r="K616" s="44"/>
      <c r="L616" s="46"/>
      <c r="M616" s="46"/>
      <c r="N616" s="44"/>
      <c r="O616" s="44"/>
      <c r="P616" s="44"/>
      <c r="Q616" s="44"/>
      <c r="R616" s="44"/>
      <c r="S616" s="45"/>
      <c r="T616" s="46"/>
      <c r="U616" s="13"/>
      <c r="V616" s="13"/>
      <c r="W616" s="90"/>
      <c r="X616" s="25"/>
      <c r="Y616" s="13"/>
      <c r="Z616" s="16"/>
      <c r="AA616" s="16"/>
      <c r="AB616" s="16"/>
      <c r="AC616" s="13"/>
      <c r="AD616" s="13"/>
      <c r="AE616" s="13"/>
      <c r="AF616" s="16"/>
      <c r="AG616" s="16"/>
      <c r="AH616" s="16"/>
      <c r="AI616" s="13"/>
      <c r="AJ616" s="13"/>
      <c r="AK616" s="13"/>
      <c r="AL616" s="13"/>
    </row>
    <row r="617" spans="1:38" x14ac:dyDescent="0.3">
      <c r="A617" s="13"/>
      <c r="B617" s="19"/>
      <c r="C617" s="43"/>
      <c r="D617" s="43"/>
      <c r="E617" s="44"/>
      <c r="F617" s="44"/>
      <c r="G617" s="52"/>
      <c r="H617" s="44"/>
      <c r="I617" s="44"/>
      <c r="J617" s="45"/>
      <c r="K617" s="44"/>
      <c r="L617" s="46"/>
      <c r="M617" s="46"/>
      <c r="N617" s="44"/>
      <c r="O617" s="44"/>
      <c r="P617" s="44"/>
      <c r="Q617" s="44"/>
      <c r="R617" s="44"/>
      <c r="S617" s="45"/>
      <c r="T617" s="46"/>
      <c r="U617" s="13"/>
      <c r="V617" s="13"/>
      <c r="W617" s="90"/>
      <c r="X617" s="25"/>
      <c r="Y617" s="13"/>
      <c r="Z617" s="16"/>
      <c r="AA617" s="16"/>
      <c r="AB617" s="16"/>
      <c r="AC617" s="13"/>
      <c r="AD617" s="13"/>
      <c r="AE617" s="13"/>
      <c r="AF617" s="16"/>
      <c r="AG617" s="16"/>
      <c r="AH617" s="16"/>
      <c r="AI617" s="13"/>
      <c r="AJ617" s="13"/>
      <c r="AK617" s="13"/>
      <c r="AL617" s="13"/>
    </row>
  </sheetData>
  <protectedRanges>
    <protectedRange algorithmName="SHA-512" hashValue="INvvhXhrLT2qoznSTmvdpzbK+4eCHhzRhHus0AcIoV+iyb27yJkDsVBUXKjAxrWNyQgwJcb4zqAoMGb6v9S1Pw==" saltValue="g1Z4rWizYkZXkGQ21IlCaQ==" spinCount="100000" sqref="AC2:AL2 O2:X2 A2:M2" name="усз"/>
    <protectedRange sqref="Z2:AB2 N2" name="закупщики"/>
  </protectedRanges>
  <autoFilter ref="A2:AM193"/>
  <conditionalFormatting sqref="AI3:AL3 AI4:AK8 AC4:AE4 AF3:AH4 AC5:AH8 AC9:AK30 AL4:AL30 AC31:AL83 I4:L83 E4:G83 Q4 M4:N96 T3:T83 W3:AE3 W4:W83 AC84:AJ96 H4:H96 D4:D96 A4:A96 Y4:AB97 A98:A99 A101 AC99:AJ119 A3:R3 A103">
    <cfRule type="expression" dxfId="376" priority="316">
      <formula>#REF!=0</formula>
    </cfRule>
    <cfRule type="expression" dxfId="375" priority="317">
      <formula>#REF!=6</formula>
    </cfRule>
    <cfRule type="expression" dxfId="374" priority="318">
      <formula>#REF!=5</formula>
    </cfRule>
    <cfRule type="expression" dxfId="373" priority="319">
      <formula>#REF!=4</formula>
    </cfRule>
    <cfRule type="expression" dxfId="372" priority="320">
      <formula>#REF!=3</formula>
    </cfRule>
    <cfRule type="expression" dxfId="371" priority="321">
      <formula>#REF!=2</formula>
    </cfRule>
    <cfRule type="expression" dxfId="370" priority="322">
      <formula>#REF!=1</formula>
    </cfRule>
  </conditionalFormatting>
  <conditionalFormatting sqref="B4:B96 Y99:AB103 O99:R103 H99:H103">
    <cfRule type="expression" dxfId="369" priority="309">
      <formula>#REF!=0</formula>
    </cfRule>
    <cfRule type="expression" dxfId="368" priority="310">
      <formula>#REF!=6</formula>
    </cfRule>
    <cfRule type="expression" dxfId="367" priority="311">
      <formula>#REF!=5</formula>
    </cfRule>
    <cfRule type="expression" dxfId="366" priority="312">
      <formula>#REF!=4</formula>
    </cfRule>
    <cfRule type="expression" dxfId="365" priority="313">
      <formula>#REF!=3</formula>
    </cfRule>
    <cfRule type="expression" dxfId="364" priority="314">
      <formula>#REF!=2</formula>
    </cfRule>
    <cfRule type="expression" dxfId="363" priority="315">
      <formula>#REF!=1</formula>
    </cfRule>
  </conditionalFormatting>
  <conditionalFormatting sqref="O4:O96">
    <cfRule type="expression" dxfId="362" priority="302">
      <formula>#REF!=0</formula>
    </cfRule>
    <cfRule type="expression" dxfId="361" priority="303">
      <formula>#REF!=6</formula>
    </cfRule>
    <cfRule type="expression" dxfId="360" priority="304">
      <formula>#REF!=5</formula>
    </cfRule>
    <cfRule type="expression" dxfId="359" priority="305">
      <formula>#REF!=4</formula>
    </cfRule>
    <cfRule type="expression" dxfId="358" priority="306">
      <formula>#REF!=3</formula>
    </cfRule>
    <cfRule type="expression" dxfId="357" priority="307">
      <formula>#REF!=2</formula>
    </cfRule>
    <cfRule type="expression" dxfId="356" priority="308">
      <formula>#REF!=1</formula>
    </cfRule>
  </conditionalFormatting>
  <conditionalFormatting sqref="P4:P96">
    <cfRule type="expression" dxfId="355" priority="295">
      <formula>#REF!=0</formula>
    </cfRule>
    <cfRule type="expression" dxfId="354" priority="296">
      <formula>#REF!=6</formula>
    </cfRule>
    <cfRule type="expression" dxfId="353" priority="297">
      <formula>#REF!=5</formula>
    </cfRule>
    <cfRule type="expression" dxfId="352" priority="298">
      <formula>#REF!=4</formula>
    </cfRule>
    <cfRule type="expression" dxfId="351" priority="299">
      <formula>#REF!=3</formula>
    </cfRule>
    <cfRule type="expression" dxfId="350" priority="300">
      <formula>#REF!=2</formula>
    </cfRule>
    <cfRule type="expression" dxfId="349" priority="301">
      <formula>#REF!=1</formula>
    </cfRule>
  </conditionalFormatting>
  <conditionalFormatting sqref="C4:C96">
    <cfRule type="expression" dxfId="348" priority="288">
      <formula>#REF!=0</formula>
    </cfRule>
    <cfRule type="expression" dxfId="347" priority="289">
      <formula>#REF!=6</formula>
    </cfRule>
    <cfRule type="expression" dxfId="346" priority="290">
      <formula>#REF!=5</formula>
    </cfRule>
    <cfRule type="expression" dxfId="345" priority="291">
      <formula>#REF!=4</formula>
    </cfRule>
    <cfRule type="expression" dxfId="344" priority="292">
      <formula>#REF!=3</formula>
    </cfRule>
    <cfRule type="expression" dxfId="343" priority="293">
      <formula>#REF!=2</formula>
    </cfRule>
    <cfRule type="expression" dxfId="342" priority="294">
      <formula>#REF!=1</formula>
    </cfRule>
  </conditionalFormatting>
  <conditionalFormatting sqref="Q5:Q96">
    <cfRule type="expression" dxfId="341" priority="281">
      <formula>#REF!=0</formula>
    </cfRule>
    <cfRule type="expression" dxfId="340" priority="282">
      <formula>#REF!=6</formula>
    </cfRule>
    <cfRule type="expression" dxfId="339" priority="283">
      <formula>#REF!=5</formula>
    </cfRule>
    <cfRule type="expression" dxfId="338" priority="284">
      <formula>#REF!=4</formula>
    </cfRule>
    <cfRule type="expression" dxfId="337" priority="285">
      <formula>#REF!=3</formula>
    </cfRule>
    <cfRule type="expression" dxfId="336" priority="286">
      <formula>#REF!=2</formula>
    </cfRule>
    <cfRule type="expression" dxfId="335" priority="287">
      <formula>#REF!=1</formula>
    </cfRule>
  </conditionalFormatting>
  <conditionalFormatting sqref="R4:R96">
    <cfRule type="expression" dxfId="334" priority="274">
      <formula>#REF!=0</formula>
    </cfRule>
    <cfRule type="expression" dxfId="333" priority="275">
      <formula>#REF!=6</formula>
    </cfRule>
    <cfRule type="expression" dxfId="332" priority="276">
      <formula>#REF!=5</formula>
    </cfRule>
    <cfRule type="expression" dxfId="331" priority="277">
      <formula>#REF!=4</formula>
    </cfRule>
    <cfRule type="expression" dxfId="330" priority="278">
      <formula>#REF!=3</formula>
    </cfRule>
    <cfRule type="expression" dxfId="329" priority="279">
      <formula>#REF!=2</formula>
    </cfRule>
    <cfRule type="expression" dxfId="328" priority="280">
      <formula>#REF!=1</formula>
    </cfRule>
  </conditionalFormatting>
  <conditionalFormatting sqref="S3:S83">
    <cfRule type="expression" dxfId="327" priority="267">
      <formula>#REF!=0</formula>
    </cfRule>
    <cfRule type="expression" dxfId="326" priority="268">
      <formula>#REF!=6</formula>
    </cfRule>
    <cfRule type="expression" dxfId="325" priority="269">
      <formula>#REF!=5</formula>
    </cfRule>
    <cfRule type="expression" dxfId="324" priority="270">
      <formula>#REF!=4</formula>
    </cfRule>
    <cfRule type="expression" dxfId="323" priority="271">
      <formula>#REF!=3</formula>
    </cfRule>
    <cfRule type="expression" dxfId="322" priority="272">
      <formula>#REF!=2</formula>
    </cfRule>
    <cfRule type="expression" dxfId="321" priority="273">
      <formula>#REF!=1</formula>
    </cfRule>
  </conditionalFormatting>
  <conditionalFormatting sqref="U3:V81 U82:U83">
    <cfRule type="expression" dxfId="320" priority="260">
      <formula>#REF!=0</formula>
    </cfRule>
    <cfRule type="expression" dxfId="319" priority="261">
      <formula>#REF!=6</formula>
    </cfRule>
    <cfRule type="expression" dxfId="318" priority="262">
      <formula>#REF!=5</formula>
    </cfRule>
    <cfRule type="expression" dxfId="317" priority="263">
      <formula>#REF!=4</formula>
    </cfRule>
    <cfRule type="expression" dxfId="316" priority="264">
      <formula>#REF!=3</formula>
    </cfRule>
    <cfRule type="expression" dxfId="315" priority="265">
      <formula>#REF!=2</formula>
    </cfRule>
    <cfRule type="expression" dxfId="314" priority="266">
      <formula>#REF!=1</formula>
    </cfRule>
  </conditionalFormatting>
  <conditionalFormatting sqref="X4:X96">
    <cfRule type="expression" dxfId="313" priority="253">
      <formula>#REF!=0</formula>
    </cfRule>
    <cfRule type="expression" dxfId="312" priority="254">
      <formula>#REF!=6</formula>
    </cfRule>
    <cfRule type="expression" dxfId="311" priority="255">
      <formula>#REF!=5</formula>
    </cfRule>
    <cfRule type="expression" dxfId="310" priority="256">
      <formula>#REF!=4</formula>
    </cfRule>
    <cfRule type="expression" dxfId="309" priority="257">
      <formula>#REF!=3</formula>
    </cfRule>
    <cfRule type="expression" dxfId="308" priority="258">
      <formula>#REF!=2</formula>
    </cfRule>
    <cfRule type="expression" dxfId="307" priority="259">
      <formula>#REF!=1</formula>
    </cfRule>
  </conditionalFormatting>
  <conditionalFormatting sqref="M97:N97 AC97:AJ97 H97 D97 A97 A100 A102">
    <cfRule type="expression" dxfId="306" priority="246">
      <formula>#REF!=0</formula>
    </cfRule>
    <cfRule type="expression" dxfId="305" priority="247">
      <formula>#REF!=6</formula>
    </cfRule>
    <cfRule type="expression" dxfId="304" priority="248">
      <formula>#REF!=5</formula>
    </cfRule>
    <cfRule type="expression" dxfId="303" priority="249">
      <formula>#REF!=4</formula>
    </cfRule>
    <cfRule type="expression" dxfId="302" priority="250">
      <formula>#REF!=3</formula>
    </cfRule>
    <cfRule type="expression" dxfId="301" priority="251">
      <formula>#REF!=2</formula>
    </cfRule>
    <cfRule type="expression" dxfId="300" priority="252">
      <formula>#REF!=1</formula>
    </cfRule>
  </conditionalFormatting>
  <conditionalFormatting sqref="B97">
    <cfRule type="expression" dxfId="299" priority="239">
      <formula>#REF!=0</formula>
    </cfRule>
    <cfRule type="expression" dxfId="298" priority="240">
      <formula>#REF!=6</formula>
    </cfRule>
    <cfRule type="expression" dxfId="297" priority="241">
      <formula>#REF!=5</formula>
    </cfRule>
    <cfRule type="expression" dxfId="296" priority="242">
      <formula>#REF!=4</formula>
    </cfRule>
    <cfRule type="expression" dxfId="295" priority="243">
      <formula>#REF!=3</formula>
    </cfRule>
    <cfRule type="expression" dxfId="294" priority="244">
      <formula>#REF!=2</formula>
    </cfRule>
    <cfRule type="expression" dxfId="293" priority="245">
      <formula>#REF!=1</formula>
    </cfRule>
  </conditionalFormatting>
  <conditionalFormatting sqref="O97">
    <cfRule type="expression" dxfId="292" priority="232">
      <formula>#REF!=0</formula>
    </cfRule>
    <cfRule type="expression" dxfId="291" priority="233">
      <formula>#REF!=6</formula>
    </cfRule>
    <cfRule type="expression" dxfId="290" priority="234">
      <formula>#REF!=5</formula>
    </cfRule>
    <cfRule type="expression" dxfId="289" priority="235">
      <formula>#REF!=4</formula>
    </cfRule>
    <cfRule type="expression" dxfId="288" priority="236">
      <formula>#REF!=3</formula>
    </cfRule>
    <cfRule type="expression" dxfId="287" priority="237">
      <formula>#REF!=2</formula>
    </cfRule>
    <cfRule type="expression" dxfId="286" priority="238">
      <formula>#REF!=1</formula>
    </cfRule>
  </conditionalFormatting>
  <conditionalFormatting sqref="P97">
    <cfRule type="expression" dxfId="285" priority="225">
      <formula>#REF!=0</formula>
    </cfRule>
    <cfRule type="expression" dxfId="284" priority="226">
      <formula>#REF!=6</formula>
    </cfRule>
    <cfRule type="expression" dxfId="283" priority="227">
      <formula>#REF!=5</formula>
    </cfRule>
    <cfRule type="expression" dxfId="282" priority="228">
      <formula>#REF!=4</formula>
    </cfRule>
    <cfRule type="expression" dxfId="281" priority="229">
      <formula>#REF!=3</formula>
    </cfRule>
    <cfRule type="expression" dxfId="280" priority="230">
      <formula>#REF!=2</formula>
    </cfRule>
    <cfRule type="expression" dxfId="279" priority="231">
      <formula>#REF!=1</formula>
    </cfRule>
  </conditionalFormatting>
  <conditionalFormatting sqref="C97">
    <cfRule type="expression" dxfId="278" priority="218">
      <formula>#REF!=0</formula>
    </cfRule>
    <cfRule type="expression" dxfId="277" priority="219">
      <formula>#REF!=6</formula>
    </cfRule>
    <cfRule type="expression" dxfId="276" priority="220">
      <formula>#REF!=5</formula>
    </cfRule>
    <cfRule type="expression" dxfId="275" priority="221">
      <formula>#REF!=4</formula>
    </cfRule>
    <cfRule type="expression" dxfId="274" priority="222">
      <formula>#REF!=3</formula>
    </cfRule>
    <cfRule type="expression" dxfId="273" priority="223">
      <formula>#REF!=2</formula>
    </cfRule>
    <cfRule type="expression" dxfId="272" priority="224">
      <formula>#REF!=1</formula>
    </cfRule>
  </conditionalFormatting>
  <conditionalFormatting sqref="Q97">
    <cfRule type="expression" dxfId="271" priority="211">
      <formula>#REF!=0</formula>
    </cfRule>
    <cfRule type="expression" dxfId="270" priority="212">
      <formula>#REF!=6</formula>
    </cfRule>
    <cfRule type="expression" dxfId="269" priority="213">
      <formula>#REF!=5</formula>
    </cfRule>
    <cfRule type="expression" dxfId="268" priority="214">
      <formula>#REF!=4</formula>
    </cfRule>
    <cfRule type="expression" dxfId="267" priority="215">
      <formula>#REF!=3</formula>
    </cfRule>
    <cfRule type="expression" dxfId="266" priority="216">
      <formula>#REF!=2</formula>
    </cfRule>
    <cfRule type="expression" dxfId="265" priority="217">
      <formula>#REF!=1</formula>
    </cfRule>
  </conditionalFormatting>
  <conditionalFormatting sqref="R97">
    <cfRule type="expression" dxfId="264" priority="204">
      <formula>#REF!=0</formula>
    </cfRule>
    <cfRule type="expression" dxfId="263" priority="205">
      <formula>#REF!=6</formula>
    </cfRule>
    <cfRule type="expression" dxfId="262" priority="206">
      <formula>#REF!=5</formula>
    </cfRule>
    <cfRule type="expression" dxfId="261" priority="207">
      <formula>#REF!=4</formula>
    </cfRule>
    <cfRule type="expression" dxfId="260" priority="208">
      <formula>#REF!=3</formula>
    </cfRule>
    <cfRule type="expression" dxfId="259" priority="209">
      <formula>#REF!=2</formula>
    </cfRule>
    <cfRule type="expression" dxfId="258" priority="210">
      <formula>#REF!=1</formula>
    </cfRule>
  </conditionalFormatting>
  <conditionalFormatting sqref="X97">
    <cfRule type="expression" dxfId="257" priority="197">
      <formula>#REF!=0</formula>
    </cfRule>
    <cfRule type="expression" dxfId="256" priority="198">
      <formula>#REF!=6</formula>
    </cfRule>
    <cfRule type="expression" dxfId="255" priority="199">
      <formula>#REF!=5</formula>
    </cfRule>
    <cfRule type="expression" dxfId="254" priority="200">
      <formula>#REF!=4</formula>
    </cfRule>
    <cfRule type="expression" dxfId="253" priority="201">
      <formula>#REF!=3</formula>
    </cfRule>
    <cfRule type="expression" dxfId="252" priority="202">
      <formula>#REF!=2</formula>
    </cfRule>
    <cfRule type="expression" dxfId="251" priority="203">
      <formula>#REF!=1</formula>
    </cfRule>
  </conditionalFormatting>
  <conditionalFormatting sqref="M98:N98 H98 D98 Y98:AJ98 Z104:AB193">
    <cfRule type="expression" dxfId="250" priority="190">
      <formula>#REF!=0</formula>
    </cfRule>
    <cfRule type="expression" dxfId="249" priority="191">
      <formula>#REF!=6</formula>
    </cfRule>
    <cfRule type="expression" dxfId="248" priority="192">
      <formula>#REF!=5</formula>
    </cfRule>
    <cfRule type="expression" dxfId="247" priority="193">
      <formula>#REF!=4</formula>
    </cfRule>
    <cfRule type="expression" dxfId="246" priority="194">
      <formula>#REF!=3</formula>
    </cfRule>
    <cfRule type="expression" dxfId="245" priority="195">
      <formula>#REF!=2</formula>
    </cfRule>
    <cfRule type="expression" dxfId="244" priority="196">
      <formula>#REF!=1</formula>
    </cfRule>
  </conditionalFormatting>
  <conditionalFormatting sqref="B98">
    <cfRule type="expression" dxfId="243" priority="183">
      <formula>#REF!=0</formula>
    </cfRule>
    <cfRule type="expression" dxfId="242" priority="184">
      <formula>#REF!=6</formula>
    </cfRule>
    <cfRule type="expression" dxfId="241" priority="185">
      <formula>#REF!=5</formula>
    </cfRule>
    <cfRule type="expression" dxfId="240" priority="186">
      <formula>#REF!=4</formula>
    </cfRule>
    <cfRule type="expression" dxfId="239" priority="187">
      <formula>#REF!=3</formula>
    </cfRule>
    <cfRule type="expression" dxfId="238" priority="188">
      <formula>#REF!=2</formula>
    </cfRule>
    <cfRule type="expression" dxfId="237" priority="189">
      <formula>#REF!=1</formula>
    </cfRule>
  </conditionalFormatting>
  <conditionalFormatting sqref="O98">
    <cfRule type="expression" dxfId="236" priority="176">
      <formula>#REF!=0</formula>
    </cfRule>
    <cfRule type="expression" dxfId="235" priority="177">
      <formula>#REF!=6</formula>
    </cfRule>
    <cfRule type="expression" dxfId="234" priority="178">
      <formula>#REF!=5</formula>
    </cfRule>
    <cfRule type="expression" dxfId="233" priority="179">
      <formula>#REF!=4</formula>
    </cfRule>
    <cfRule type="expression" dxfId="232" priority="180">
      <formula>#REF!=3</formula>
    </cfRule>
    <cfRule type="expression" dxfId="231" priority="181">
      <formula>#REF!=2</formula>
    </cfRule>
    <cfRule type="expression" dxfId="230" priority="182">
      <formula>#REF!=1</formula>
    </cfRule>
  </conditionalFormatting>
  <conditionalFormatting sqref="P98">
    <cfRule type="expression" dxfId="229" priority="169">
      <formula>#REF!=0</formula>
    </cfRule>
    <cfRule type="expression" dxfId="228" priority="170">
      <formula>#REF!=6</formula>
    </cfRule>
    <cfRule type="expression" dxfId="227" priority="171">
      <formula>#REF!=5</formula>
    </cfRule>
    <cfRule type="expression" dxfId="226" priority="172">
      <formula>#REF!=4</formula>
    </cfRule>
    <cfRule type="expression" dxfId="225" priority="173">
      <formula>#REF!=3</formula>
    </cfRule>
    <cfRule type="expression" dxfId="224" priority="174">
      <formula>#REF!=2</formula>
    </cfRule>
    <cfRule type="expression" dxfId="223" priority="175">
      <formula>#REF!=1</formula>
    </cfRule>
  </conditionalFormatting>
  <conditionalFormatting sqref="C98">
    <cfRule type="expression" dxfId="222" priority="162">
      <formula>#REF!=0</formula>
    </cfRule>
    <cfRule type="expression" dxfId="221" priority="163">
      <formula>#REF!=6</formula>
    </cfRule>
    <cfRule type="expression" dxfId="220" priority="164">
      <formula>#REF!=5</formula>
    </cfRule>
    <cfRule type="expression" dxfId="219" priority="165">
      <formula>#REF!=4</formula>
    </cfRule>
    <cfRule type="expression" dxfId="218" priority="166">
      <formula>#REF!=3</formula>
    </cfRule>
    <cfRule type="expression" dxfId="217" priority="167">
      <formula>#REF!=2</formula>
    </cfRule>
    <cfRule type="expression" dxfId="216" priority="168">
      <formula>#REF!=1</formula>
    </cfRule>
  </conditionalFormatting>
  <conditionalFormatting sqref="Q98">
    <cfRule type="expression" dxfId="215" priority="155">
      <formula>#REF!=0</formula>
    </cfRule>
    <cfRule type="expression" dxfId="214" priority="156">
      <formula>#REF!=6</formula>
    </cfRule>
    <cfRule type="expression" dxfId="213" priority="157">
      <formula>#REF!=5</formula>
    </cfRule>
    <cfRule type="expression" dxfId="212" priority="158">
      <formula>#REF!=4</formula>
    </cfRule>
    <cfRule type="expression" dxfId="211" priority="159">
      <formula>#REF!=3</formula>
    </cfRule>
    <cfRule type="expression" dxfId="210" priority="160">
      <formula>#REF!=2</formula>
    </cfRule>
    <cfRule type="expression" dxfId="209" priority="161">
      <formula>#REF!=1</formula>
    </cfRule>
  </conditionalFormatting>
  <conditionalFormatting sqref="R98">
    <cfRule type="expression" dxfId="208" priority="148">
      <formula>#REF!=0</formula>
    </cfRule>
    <cfRule type="expression" dxfId="207" priority="149">
      <formula>#REF!=6</formula>
    </cfRule>
    <cfRule type="expression" dxfId="206" priority="150">
      <formula>#REF!=5</formula>
    </cfRule>
    <cfRule type="expression" dxfId="205" priority="151">
      <formula>#REF!=4</formula>
    </cfRule>
    <cfRule type="expression" dxfId="204" priority="152">
      <formula>#REF!=3</formula>
    </cfRule>
    <cfRule type="expression" dxfId="203" priority="153">
      <formula>#REF!=2</formula>
    </cfRule>
    <cfRule type="expression" dxfId="202" priority="154">
      <formula>#REF!=1</formula>
    </cfRule>
  </conditionalFormatting>
  <conditionalFormatting sqref="X98">
    <cfRule type="expression" dxfId="201" priority="141">
      <formula>#REF!=0</formula>
    </cfRule>
    <cfRule type="expression" dxfId="200" priority="142">
      <formula>#REF!=6</formula>
    </cfRule>
    <cfRule type="expression" dxfId="199" priority="143">
      <formula>#REF!=5</formula>
    </cfRule>
    <cfRule type="expression" dxfId="198" priority="144">
      <formula>#REF!=4</formula>
    </cfRule>
    <cfRule type="expression" dxfId="197" priority="145">
      <formula>#REF!=3</formula>
    </cfRule>
    <cfRule type="expression" dxfId="196" priority="146">
      <formula>#REF!=2</formula>
    </cfRule>
    <cfRule type="expression" dxfId="195" priority="147">
      <formula>#REF!=1</formula>
    </cfRule>
  </conditionalFormatting>
  <conditionalFormatting sqref="V87:V88 V85">
    <cfRule type="expression" dxfId="194" priority="134">
      <formula>#REF!=0</formula>
    </cfRule>
    <cfRule type="expression" dxfId="193" priority="135">
      <formula>#REF!=6</formula>
    </cfRule>
    <cfRule type="expression" dxfId="192" priority="136">
      <formula>#REF!=5</formula>
    </cfRule>
    <cfRule type="expression" dxfId="191" priority="137">
      <formula>#REF!=4</formula>
    </cfRule>
    <cfRule type="expression" dxfId="190" priority="138">
      <formula>#REF!=3</formula>
    </cfRule>
    <cfRule type="expression" dxfId="189" priority="139">
      <formula>#REF!=2</formula>
    </cfRule>
    <cfRule type="expression" dxfId="188" priority="140">
      <formula>#REF!=1</formula>
    </cfRule>
  </conditionalFormatting>
  <conditionalFormatting sqref="V95:V96 V90:V91">
    <cfRule type="expression" dxfId="187" priority="127">
      <formula>#REF!=0</formula>
    </cfRule>
    <cfRule type="expression" dxfId="186" priority="128">
      <formula>#REF!=6</formula>
    </cfRule>
    <cfRule type="expression" dxfId="185" priority="129">
      <formula>#REF!=5</formula>
    </cfRule>
    <cfRule type="expression" dxfId="184" priority="130">
      <formula>#REF!=4</formula>
    </cfRule>
    <cfRule type="expression" dxfId="183" priority="131">
      <formula>#REF!=3</formula>
    </cfRule>
    <cfRule type="expression" dxfId="182" priority="132">
      <formula>#REF!=2</formula>
    </cfRule>
    <cfRule type="expression" dxfId="181" priority="133">
      <formula>#REF!=1</formula>
    </cfRule>
  </conditionalFormatting>
  <conditionalFormatting sqref="V94 V92 V89 V82:V84">
    <cfRule type="expression" dxfId="180" priority="120">
      <formula>#REF!=0</formula>
    </cfRule>
    <cfRule type="expression" dxfId="179" priority="121">
      <formula>#REF!=6</formula>
    </cfRule>
    <cfRule type="expression" dxfId="178" priority="122">
      <formula>#REF!=5</formula>
    </cfRule>
    <cfRule type="expression" dxfId="177" priority="123">
      <formula>#REF!=4</formula>
    </cfRule>
    <cfRule type="expression" dxfId="176" priority="124">
      <formula>#REF!=3</formula>
    </cfRule>
    <cfRule type="expression" dxfId="175" priority="125">
      <formula>#REF!=2</formula>
    </cfRule>
    <cfRule type="expression" dxfId="174" priority="126">
      <formula>#REF!=1</formula>
    </cfRule>
  </conditionalFormatting>
  <conditionalFormatting sqref="B103">
    <cfRule type="expression" dxfId="173" priority="113">
      <formula>#REF!=0</formula>
    </cfRule>
    <cfRule type="expression" dxfId="172" priority="114">
      <formula>#REF!=6</formula>
    </cfRule>
    <cfRule type="expression" dxfId="171" priority="115">
      <formula>#REF!=5</formula>
    </cfRule>
    <cfRule type="expression" dxfId="170" priority="116">
      <formula>#REF!=4</formula>
    </cfRule>
    <cfRule type="expression" dxfId="169" priority="117">
      <formula>#REF!=3</formula>
    </cfRule>
    <cfRule type="expression" dxfId="168" priority="118">
      <formula>#REF!=2</formula>
    </cfRule>
    <cfRule type="expression" dxfId="167" priority="119">
      <formula>#REF!=1</formula>
    </cfRule>
  </conditionalFormatting>
  <conditionalFormatting sqref="C103">
    <cfRule type="expression" dxfId="166" priority="106">
      <formula>#REF!=0</formula>
    </cfRule>
    <cfRule type="expression" dxfId="165" priority="107">
      <formula>#REF!=6</formula>
    </cfRule>
    <cfRule type="expression" dxfId="164" priority="108">
      <formula>#REF!=5</formula>
    </cfRule>
    <cfRule type="expression" dxfId="163" priority="109">
      <formula>#REF!=4</formula>
    </cfRule>
    <cfRule type="expression" dxfId="162" priority="110">
      <formula>#REF!=3</formula>
    </cfRule>
    <cfRule type="expression" dxfId="161" priority="111">
      <formula>#REF!=2</formula>
    </cfRule>
    <cfRule type="expression" dxfId="160" priority="112">
      <formula>#REF!=1</formula>
    </cfRule>
  </conditionalFormatting>
  <conditionalFormatting sqref="X103">
    <cfRule type="expression" dxfId="159" priority="99">
      <formula>#REF!=0</formula>
    </cfRule>
    <cfRule type="expression" dxfId="158" priority="100">
      <formula>#REF!=6</formula>
    </cfRule>
    <cfRule type="expression" dxfId="157" priority="101">
      <formula>#REF!=5</formula>
    </cfRule>
    <cfRule type="expression" dxfId="156" priority="102">
      <formula>#REF!=4</formula>
    </cfRule>
    <cfRule type="expression" dxfId="155" priority="103">
      <formula>#REF!=3</formula>
    </cfRule>
    <cfRule type="expression" dxfId="154" priority="104">
      <formula>#REF!=2</formula>
    </cfRule>
    <cfRule type="expression" dxfId="153" priority="105">
      <formula>#REF!=1</formula>
    </cfRule>
  </conditionalFormatting>
  <conditionalFormatting sqref="B99:B102">
    <cfRule type="expression" dxfId="152" priority="92">
      <formula>#REF!=0</formula>
    </cfRule>
    <cfRule type="expression" dxfId="151" priority="93">
      <formula>#REF!=6</formula>
    </cfRule>
    <cfRule type="expression" dxfId="150" priority="94">
      <formula>#REF!=5</formula>
    </cfRule>
    <cfRule type="expression" dxfId="149" priority="95">
      <formula>#REF!=4</formula>
    </cfRule>
    <cfRule type="expression" dxfId="148" priority="96">
      <formula>#REF!=3</formula>
    </cfRule>
    <cfRule type="expression" dxfId="147" priority="97">
      <formula>#REF!=2</formula>
    </cfRule>
    <cfRule type="expression" dxfId="146" priority="98">
      <formula>#REF!=1</formula>
    </cfRule>
  </conditionalFormatting>
  <conditionalFormatting sqref="M103:N103 M99:M102">
    <cfRule type="expression" dxfId="145" priority="85">
      <formula>#REF!=0</formula>
    </cfRule>
    <cfRule type="expression" dxfId="144" priority="86">
      <formula>#REF!=6</formula>
    </cfRule>
    <cfRule type="expression" dxfId="143" priority="87">
      <formula>#REF!=5</formula>
    </cfRule>
    <cfRule type="expression" dxfId="142" priority="88">
      <formula>#REF!=4</formula>
    </cfRule>
    <cfRule type="expression" dxfId="141" priority="89">
      <formula>#REF!=3</formula>
    </cfRule>
    <cfRule type="expression" dxfId="140" priority="90">
      <formula>#REF!=2</formula>
    </cfRule>
    <cfRule type="expression" dxfId="139" priority="91">
      <formula>#REF!=1</formula>
    </cfRule>
  </conditionalFormatting>
  <conditionalFormatting sqref="N99:N102">
    <cfRule type="expression" dxfId="138" priority="78">
      <formula>#REF!=0</formula>
    </cfRule>
    <cfRule type="expression" dxfId="137" priority="79">
      <formula>#REF!=6</formula>
    </cfRule>
    <cfRule type="expression" dxfId="136" priority="80">
      <formula>#REF!=5</formula>
    </cfRule>
    <cfRule type="expression" dxfId="135" priority="81">
      <formula>#REF!=4</formula>
    </cfRule>
    <cfRule type="expression" dxfId="134" priority="82">
      <formula>#REF!=3</formula>
    </cfRule>
    <cfRule type="expression" dxfId="133" priority="83">
      <formula>#REF!=2</formula>
    </cfRule>
    <cfRule type="expression" dxfId="132" priority="84">
      <formula>#REF!=1</formula>
    </cfRule>
  </conditionalFormatting>
  <conditionalFormatting sqref="D99:D102">
    <cfRule type="expression" dxfId="131" priority="71">
      <formula>#REF!=0</formula>
    </cfRule>
    <cfRule type="expression" dxfId="130" priority="72">
      <formula>#REF!=6</formula>
    </cfRule>
    <cfRule type="expression" dxfId="129" priority="73">
      <formula>#REF!=5</formula>
    </cfRule>
    <cfRule type="expression" dxfId="128" priority="74">
      <formula>#REF!=4</formula>
    </cfRule>
    <cfRule type="expression" dxfId="127" priority="75">
      <formula>#REF!=3</formula>
    </cfRule>
    <cfRule type="expression" dxfId="126" priority="76">
      <formula>#REF!=2</formula>
    </cfRule>
    <cfRule type="expression" dxfId="125" priority="77">
      <formula>#REF!=1</formula>
    </cfRule>
  </conditionalFormatting>
  <conditionalFormatting sqref="C99:C102">
    <cfRule type="expression" dxfId="124" priority="64">
      <formula>#REF!=0</formula>
    </cfRule>
    <cfRule type="expression" dxfId="123" priority="65">
      <formula>#REF!=6</formula>
    </cfRule>
    <cfRule type="expression" dxfId="122" priority="66">
      <formula>#REF!=5</formula>
    </cfRule>
    <cfRule type="expression" dxfId="121" priority="67">
      <formula>#REF!=4</formula>
    </cfRule>
    <cfRule type="expression" dxfId="120" priority="68">
      <formula>#REF!=3</formula>
    </cfRule>
    <cfRule type="expression" dxfId="119" priority="69">
      <formula>#REF!=2</formula>
    </cfRule>
    <cfRule type="expression" dxfId="118" priority="70">
      <formula>#REF!=1</formula>
    </cfRule>
  </conditionalFormatting>
  <conditionalFormatting sqref="X99:X102">
    <cfRule type="expression" dxfId="117" priority="57">
      <formula>#REF!=0</formula>
    </cfRule>
    <cfRule type="expression" dxfId="116" priority="58">
      <formula>#REF!=6</formula>
    </cfRule>
    <cfRule type="expression" dxfId="115" priority="59">
      <formula>#REF!=5</formula>
    </cfRule>
    <cfRule type="expression" dxfId="114" priority="60">
      <formula>#REF!=4</formula>
    </cfRule>
    <cfRule type="expression" dxfId="113" priority="61">
      <formula>#REF!=3</formula>
    </cfRule>
    <cfRule type="expression" dxfId="112" priority="62">
      <formula>#REF!=2</formula>
    </cfRule>
    <cfRule type="expression" dxfId="111" priority="63">
      <formula>#REF!=1</formula>
    </cfRule>
  </conditionalFormatting>
  <conditionalFormatting sqref="A104:A193">
    <cfRule type="expression" dxfId="110" priority="50">
      <formula>#REF!=0</formula>
    </cfRule>
    <cfRule type="expression" dxfId="109" priority="51">
      <formula>#REF!=6</formula>
    </cfRule>
    <cfRule type="expression" dxfId="108" priority="52">
      <formula>#REF!=5</formula>
    </cfRule>
    <cfRule type="expression" dxfId="107" priority="53">
      <formula>#REF!=4</formula>
    </cfRule>
    <cfRule type="expression" dxfId="106" priority="54">
      <formula>#REF!=3</formula>
    </cfRule>
    <cfRule type="expression" dxfId="105" priority="55">
      <formula>#REF!=2</formula>
    </cfRule>
    <cfRule type="expression" dxfId="104" priority="56">
      <formula>#REF!=1</formula>
    </cfRule>
  </conditionalFormatting>
  <conditionalFormatting sqref="Y104:Y193 H104:H193 P104:R193">
    <cfRule type="expression" dxfId="103" priority="43">
      <formula>#REF!=0</formula>
    </cfRule>
    <cfRule type="expression" dxfId="102" priority="44">
      <formula>#REF!=6</formula>
    </cfRule>
    <cfRule type="expression" dxfId="101" priority="45">
      <formula>#REF!=5</formula>
    </cfRule>
    <cfRule type="expression" dxfId="100" priority="46">
      <formula>#REF!=4</formula>
    </cfRule>
    <cfRule type="expression" dxfId="99" priority="47">
      <formula>#REF!=3</formula>
    </cfRule>
    <cfRule type="expression" dxfId="98" priority="48">
      <formula>#REF!=2</formula>
    </cfRule>
    <cfRule type="expression" dxfId="97" priority="49">
      <formula>#REF!=1</formula>
    </cfRule>
  </conditionalFormatting>
  <conditionalFormatting sqref="B104:B193">
    <cfRule type="expression" dxfId="96" priority="36">
      <formula>#REF!=0</formula>
    </cfRule>
    <cfRule type="expression" dxfId="95" priority="37">
      <formula>#REF!=6</formula>
    </cfRule>
    <cfRule type="expression" dxfId="94" priority="38">
      <formula>#REF!=5</formula>
    </cfRule>
    <cfRule type="expression" dxfId="93" priority="39">
      <formula>#REF!=4</formula>
    </cfRule>
    <cfRule type="expression" dxfId="92" priority="40">
      <formula>#REF!=3</formula>
    </cfRule>
    <cfRule type="expression" dxfId="91" priority="41">
      <formula>#REF!=2</formula>
    </cfRule>
    <cfRule type="expression" dxfId="90" priority="42">
      <formula>#REF!=1</formula>
    </cfRule>
  </conditionalFormatting>
  <conditionalFormatting sqref="D103:D193">
    <cfRule type="expression" dxfId="89" priority="29">
      <formula>#REF!=0</formula>
    </cfRule>
    <cfRule type="expression" dxfId="88" priority="30">
      <formula>#REF!=6</formula>
    </cfRule>
    <cfRule type="expression" dxfId="87" priority="31">
      <formula>#REF!=5</formula>
    </cfRule>
    <cfRule type="expression" dxfId="86" priority="32">
      <formula>#REF!=4</formula>
    </cfRule>
    <cfRule type="expression" dxfId="85" priority="33">
      <formula>#REF!=3</formula>
    </cfRule>
    <cfRule type="expression" dxfId="84" priority="34">
      <formula>#REF!=2</formula>
    </cfRule>
    <cfRule type="expression" dxfId="83" priority="35">
      <formula>#REF!=1</formula>
    </cfRule>
  </conditionalFormatting>
  <conditionalFormatting sqref="X104:X193">
    <cfRule type="expression" dxfId="82" priority="22">
      <formula>#REF!=0</formula>
    </cfRule>
    <cfRule type="expression" dxfId="81" priority="23">
      <formula>#REF!=6</formula>
    </cfRule>
    <cfRule type="expression" dxfId="80" priority="24">
      <formula>#REF!=5</formula>
    </cfRule>
    <cfRule type="expression" dxfId="79" priority="25">
      <formula>#REF!=4</formula>
    </cfRule>
    <cfRule type="expression" dxfId="78" priority="26">
      <formula>#REF!=3</formula>
    </cfRule>
    <cfRule type="expression" dxfId="77" priority="27">
      <formula>#REF!=2</formula>
    </cfRule>
    <cfRule type="expression" dxfId="76" priority="28">
      <formula>#REF!=1</formula>
    </cfRule>
  </conditionalFormatting>
  <conditionalFormatting sqref="M104:N193">
    <cfRule type="expression" dxfId="75" priority="15">
      <formula>#REF!=0</formula>
    </cfRule>
    <cfRule type="expression" dxfId="74" priority="16">
      <formula>#REF!=6</formula>
    </cfRule>
    <cfRule type="expression" dxfId="73" priority="17">
      <formula>#REF!=5</formula>
    </cfRule>
    <cfRule type="expression" dxfId="72" priority="18">
      <formula>#REF!=4</formula>
    </cfRule>
    <cfRule type="expression" dxfId="71" priority="19">
      <formula>#REF!=3</formula>
    </cfRule>
    <cfRule type="expression" dxfId="70" priority="20">
      <formula>#REF!=2</formula>
    </cfRule>
    <cfRule type="expression" dxfId="69" priority="21">
      <formula>#REF!=1</formula>
    </cfRule>
  </conditionalFormatting>
  <conditionalFormatting sqref="O104:O193">
    <cfRule type="expression" dxfId="68" priority="8">
      <formula>#REF!=0</formula>
    </cfRule>
    <cfRule type="expression" dxfId="67" priority="9">
      <formula>#REF!=6</formula>
    </cfRule>
    <cfRule type="expression" dxfId="66" priority="10">
      <formula>#REF!=5</formula>
    </cfRule>
    <cfRule type="expression" dxfId="65" priority="11">
      <formula>#REF!=4</formula>
    </cfRule>
    <cfRule type="expression" dxfId="64" priority="12">
      <formula>#REF!=3</formula>
    </cfRule>
    <cfRule type="expression" dxfId="63" priority="13">
      <formula>#REF!=2</formula>
    </cfRule>
    <cfRule type="expression" dxfId="62" priority="14">
      <formula>#REF!=1</formula>
    </cfRule>
  </conditionalFormatting>
  <conditionalFormatting sqref="C104:C193">
    <cfRule type="expression" dxfId="61" priority="1">
      <formula>#REF!=0</formula>
    </cfRule>
    <cfRule type="expression" dxfId="60" priority="2">
      <formula>#REF!=6</formula>
    </cfRule>
    <cfRule type="expression" dxfId="59" priority="3">
      <formula>#REF!=5</formula>
    </cfRule>
    <cfRule type="expression" dxfId="58" priority="4">
      <formula>#REF!=4</formula>
    </cfRule>
    <cfRule type="expression" dxfId="57" priority="5">
      <formula>#REF!=3</formula>
    </cfRule>
    <cfRule type="expression" dxfId="56" priority="6">
      <formula>#REF!=2</formula>
    </cfRule>
    <cfRule type="expression" dxfId="55" priority="7">
      <formula>#REF!=1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F1222"/>
  <sheetViews>
    <sheetView topLeftCell="A85" workbookViewId="0">
      <selection activeCell="B141" sqref="B141"/>
    </sheetView>
  </sheetViews>
  <sheetFormatPr defaultRowHeight="14.4" x14ac:dyDescent="0.3"/>
  <cols>
    <col min="1" max="1" width="61.88671875" customWidth="1"/>
    <col min="2" max="2" width="17.109375" customWidth="1"/>
    <col min="3" max="3" width="42.109375" style="26" customWidth="1"/>
    <col min="4" max="4" width="13.5546875" style="26" customWidth="1"/>
    <col min="5" max="5" width="12.44140625" customWidth="1"/>
    <col min="6" max="6" width="12.44140625" bestFit="1" customWidth="1"/>
  </cols>
  <sheetData>
    <row r="3" spans="1:6" s="101" customFormat="1" ht="72" x14ac:dyDescent="0.3">
      <c r="A3" s="114" t="s">
        <v>27</v>
      </c>
      <c r="B3" s="100" t="s">
        <v>3</v>
      </c>
      <c r="C3" s="114" t="s">
        <v>24</v>
      </c>
      <c r="D3" s="115" t="s">
        <v>577</v>
      </c>
      <c r="E3" s="115" t="s">
        <v>483</v>
      </c>
      <c r="F3"/>
    </row>
    <row r="4" spans="1:6" x14ac:dyDescent="0.3">
      <c r="A4" t="s">
        <v>576</v>
      </c>
      <c r="C4"/>
      <c r="D4" s="26">
        <v>33807503.664999984</v>
      </c>
      <c r="E4" s="26">
        <v>6229846.5360000012</v>
      </c>
    </row>
    <row r="5" spans="1:6" x14ac:dyDescent="0.3">
      <c r="B5" t="s">
        <v>213</v>
      </c>
      <c r="C5"/>
      <c r="D5" s="26">
        <v>33807503.664999984</v>
      </c>
      <c r="E5" s="26">
        <v>6229846.5360000012</v>
      </c>
    </row>
    <row r="6" spans="1:6" x14ac:dyDescent="0.3">
      <c r="C6" t="s">
        <v>517</v>
      </c>
      <c r="D6" s="26">
        <v>275002.88</v>
      </c>
      <c r="E6" s="26">
        <v>0</v>
      </c>
    </row>
    <row r="7" spans="1:6" x14ac:dyDescent="0.3">
      <c r="C7" t="s">
        <v>284</v>
      </c>
      <c r="D7" s="26">
        <v>63269.43</v>
      </c>
      <c r="E7" s="26">
        <v>60664.799999999996</v>
      </c>
    </row>
    <row r="8" spans="1:6" x14ac:dyDescent="0.3">
      <c r="C8" t="s">
        <v>554</v>
      </c>
      <c r="D8" s="26">
        <v>2090918.4000000001</v>
      </c>
      <c r="E8" s="26">
        <v>0</v>
      </c>
    </row>
    <row r="9" spans="1:6" x14ac:dyDescent="0.3">
      <c r="C9" t="s">
        <v>555</v>
      </c>
      <c r="D9" s="26">
        <v>897814.03800000006</v>
      </c>
      <c r="E9" s="26">
        <v>0</v>
      </c>
    </row>
    <row r="10" spans="1:6" x14ac:dyDescent="0.3">
      <c r="C10" t="s">
        <v>556</v>
      </c>
      <c r="D10" s="26">
        <v>1202727.5999999999</v>
      </c>
      <c r="E10" s="26">
        <v>0</v>
      </c>
    </row>
    <row r="11" spans="1:6" x14ac:dyDescent="0.3">
      <c r="C11" t="s">
        <v>557</v>
      </c>
      <c r="D11" s="26">
        <v>93263.85</v>
      </c>
      <c r="E11" s="26">
        <v>0</v>
      </c>
    </row>
    <row r="12" spans="1:6" x14ac:dyDescent="0.3">
      <c r="C12" t="s">
        <v>491</v>
      </c>
      <c r="D12" s="26">
        <v>30534</v>
      </c>
      <c r="E12" s="26">
        <v>8064</v>
      </c>
    </row>
    <row r="13" spans="1:6" x14ac:dyDescent="0.3">
      <c r="C13" t="s">
        <v>492</v>
      </c>
      <c r="D13" s="26">
        <v>103961</v>
      </c>
      <c r="E13" s="26">
        <v>27456</v>
      </c>
    </row>
    <row r="14" spans="1:6" x14ac:dyDescent="0.3">
      <c r="C14" t="s">
        <v>558</v>
      </c>
      <c r="D14" s="26">
        <v>1248829.68</v>
      </c>
      <c r="E14" s="26">
        <v>0</v>
      </c>
    </row>
    <row r="15" spans="1:6" x14ac:dyDescent="0.3">
      <c r="C15" t="s">
        <v>559</v>
      </c>
      <c r="D15" s="26">
        <v>967822</v>
      </c>
      <c r="E15" s="26">
        <v>0</v>
      </c>
    </row>
    <row r="16" spans="1:6" x14ac:dyDescent="0.3">
      <c r="C16" t="s">
        <v>493</v>
      </c>
      <c r="D16" s="26">
        <v>11437.449999999999</v>
      </c>
      <c r="E16" s="26">
        <v>6486</v>
      </c>
    </row>
    <row r="17" spans="3:5" x14ac:dyDescent="0.3">
      <c r="C17" t="s">
        <v>560</v>
      </c>
      <c r="D17" s="26">
        <v>7767265.209999999</v>
      </c>
      <c r="E17" s="26">
        <v>0</v>
      </c>
    </row>
    <row r="18" spans="3:5" x14ac:dyDescent="0.3">
      <c r="C18" t="s">
        <v>561</v>
      </c>
      <c r="D18" s="26">
        <v>273573.96000000002</v>
      </c>
      <c r="E18" s="26">
        <v>0</v>
      </c>
    </row>
    <row r="19" spans="3:5" x14ac:dyDescent="0.3">
      <c r="C19" t="s">
        <v>562</v>
      </c>
      <c r="D19" s="26">
        <v>1014707.36</v>
      </c>
      <c r="E19" s="26">
        <v>0</v>
      </c>
    </row>
    <row r="20" spans="3:5" x14ac:dyDescent="0.3">
      <c r="C20" t="s">
        <v>563</v>
      </c>
      <c r="D20" s="26">
        <v>143004.57</v>
      </c>
      <c r="E20" s="26">
        <v>0</v>
      </c>
    </row>
    <row r="21" spans="3:5" x14ac:dyDescent="0.3">
      <c r="C21" t="s">
        <v>564</v>
      </c>
      <c r="D21" s="26">
        <v>754751.36999999988</v>
      </c>
      <c r="E21" s="26">
        <v>0</v>
      </c>
    </row>
    <row r="22" spans="3:5" x14ac:dyDescent="0.3">
      <c r="C22" t="s">
        <v>494</v>
      </c>
      <c r="D22" s="26">
        <v>5840.4</v>
      </c>
      <c r="E22" s="26">
        <v>2304</v>
      </c>
    </row>
    <row r="23" spans="3:5" x14ac:dyDescent="0.3">
      <c r="C23" t="s">
        <v>495</v>
      </c>
      <c r="D23" s="26">
        <v>56706</v>
      </c>
      <c r="E23" s="26">
        <v>14976</v>
      </c>
    </row>
    <row r="24" spans="3:5" x14ac:dyDescent="0.3">
      <c r="C24" t="s">
        <v>496</v>
      </c>
      <c r="D24" s="26">
        <v>12041.599999999999</v>
      </c>
      <c r="E24" s="26">
        <v>5088</v>
      </c>
    </row>
    <row r="25" spans="3:5" x14ac:dyDescent="0.3">
      <c r="C25" t="s">
        <v>299</v>
      </c>
      <c r="D25" s="26">
        <v>0</v>
      </c>
      <c r="E25" s="26">
        <v>0</v>
      </c>
    </row>
    <row r="26" spans="3:5" x14ac:dyDescent="0.3">
      <c r="C26" t="s">
        <v>484</v>
      </c>
      <c r="D26" s="26">
        <v>64057.53</v>
      </c>
      <c r="E26" s="26">
        <v>41509.103999999999</v>
      </c>
    </row>
    <row r="27" spans="3:5" x14ac:dyDescent="0.3">
      <c r="C27" t="s">
        <v>518</v>
      </c>
      <c r="D27" s="26">
        <v>28135.14</v>
      </c>
      <c r="E27" s="26">
        <v>10152</v>
      </c>
    </row>
    <row r="28" spans="3:5" x14ac:dyDescent="0.3">
      <c r="C28" t="s">
        <v>285</v>
      </c>
      <c r="D28" s="26">
        <v>26976.3</v>
      </c>
      <c r="E28" s="26">
        <v>23166</v>
      </c>
    </row>
    <row r="29" spans="3:5" x14ac:dyDescent="0.3">
      <c r="C29" t="s">
        <v>485</v>
      </c>
      <c r="D29" s="26">
        <v>304124.10000000003</v>
      </c>
      <c r="E29" s="26">
        <v>262724.11200000002</v>
      </c>
    </row>
    <row r="30" spans="3:5" x14ac:dyDescent="0.3">
      <c r="C30" t="s">
        <v>486</v>
      </c>
      <c r="D30" s="26">
        <v>28863.800000000003</v>
      </c>
      <c r="E30" s="26">
        <v>18700.007999999998</v>
      </c>
    </row>
    <row r="31" spans="3:5" x14ac:dyDescent="0.3">
      <c r="C31" t="s">
        <v>300</v>
      </c>
      <c r="D31" s="26">
        <v>0</v>
      </c>
      <c r="E31" s="26">
        <v>0</v>
      </c>
    </row>
    <row r="32" spans="3:5" x14ac:dyDescent="0.3">
      <c r="C32" t="s">
        <v>487</v>
      </c>
      <c r="D32" s="26">
        <v>296320.86</v>
      </c>
      <c r="E32" s="26">
        <v>191993.47199999998</v>
      </c>
    </row>
    <row r="33" spans="3:5" x14ac:dyDescent="0.3">
      <c r="C33" t="s">
        <v>488</v>
      </c>
      <c r="D33" s="26">
        <v>628065.12</v>
      </c>
      <c r="E33" s="26">
        <v>406938.62399999995</v>
      </c>
    </row>
    <row r="34" spans="3:5" x14ac:dyDescent="0.3">
      <c r="C34" t="s">
        <v>535</v>
      </c>
      <c r="D34" s="26">
        <v>152403.20000000001</v>
      </c>
      <c r="E34" s="26">
        <v>65280</v>
      </c>
    </row>
    <row r="35" spans="3:5" x14ac:dyDescent="0.3">
      <c r="C35" t="s">
        <v>286</v>
      </c>
      <c r="D35" s="26">
        <v>226050.72</v>
      </c>
      <c r="E35" s="26">
        <v>192628.8</v>
      </c>
    </row>
    <row r="36" spans="3:5" x14ac:dyDescent="0.3">
      <c r="C36" t="s">
        <v>552</v>
      </c>
      <c r="D36" s="26">
        <v>598400</v>
      </c>
      <c r="E36" s="26">
        <v>221760</v>
      </c>
    </row>
    <row r="37" spans="3:5" x14ac:dyDescent="0.3">
      <c r="C37" t="s">
        <v>505</v>
      </c>
      <c r="D37" s="26">
        <v>12672</v>
      </c>
      <c r="E37" s="26">
        <v>4950</v>
      </c>
    </row>
    <row r="38" spans="3:5" x14ac:dyDescent="0.3">
      <c r="C38" t="s">
        <v>298</v>
      </c>
      <c r="D38" s="26">
        <v>9405.869999999999</v>
      </c>
      <c r="E38" s="26">
        <v>7988.16</v>
      </c>
    </row>
    <row r="39" spans="3:5" x14ac:dyDescent="0.3">
      <c r="C39" t="s">
        <v>287</v>
      </c>
      <c r="D39" s="26">
        <v>100040</v>
      </c>
      <c r="E39" s="26">
        <v>85017.599999999991</v>
      </c>
    </row>
    <row r="40" spans="3:5" x14ac:dyDescent="0.3">
      <c r="C40" t="s">
        <v>489</v>
      </c>
      <c r="D40" s="26">
        <v>22798.75</v>
      </c>
      <c r="E40" s="26">
        <v>14771.795999999998</v>
      </c>
    </row>
    <row r="41" spans="3:5" x14ac:dyDescent="0.3">
      <c r="C41" t="s">
        <v>519</v>
      </c>
      <c r="D41" s="26">
        <v>30639.5</v>
      </c>
      <c r="E41" s="26">
        <v>0</v>
      </c>
    </row>
    <row r="42" spans="3:5" x14ac:dyDescent="0.3">
      <c r="C42" t="s">
        <v>288</v>
      </c>
      <c r="D42" s="26">
        <v>14670.4</v>
      </c>
      <c r="E42" s="26">
        <v>13038</v>
      </c>
    </row>
    <row r="43" spans="3:5" x14ac:dyDescent="0.3">
      <c r="C43" t="s">
        <v>289</v>
      </c>
      <c r="D43" s="26">
        <v>56854.720000000001</v>
      </c>
      <c r="E43" s="26">
        <v>50528.4</v>
      </c>
    </row>
    <row r="44" spans="3:5" x14ac:dyDescent="0.3">
      <c r="C44" t="s">
        <v>290</v>
      </c>
      <c r="D44" s="26">
        <v>72576.960000000006</v>
      </c>
      <c r="E44" s="26">
        <v>64501.2</v>
      </c>
    </row>
    <row r="45" spans="3:5" x14ac:dyDescent="0.3">
      <c r="C45" t="s">
        <v>543</v>
      </c>
      <c r="D45" s="26">
        <v>777089.74</v>
      </c>
      <c r="E45" s="26">
        <v>0</v>
      </c>
    </row>
    <row r="46" spans="3:5" x14ac:dyDescent="0.3">
      <c r="C46" t="s">
        <v>544</v>
      </c>
      <c r="D46" s="26">
        <v>63896.3</v>
      </c>
      <c r="E46" s="26">
        <v>0</v>
      </c>
    </row>
    <row r="47" spans="3:5" x14ac:dyDescent="0.3">
      <c r="C47" t="s">
        <v>512</v>
      </c>
      <c r="D47" s="26">
        <v>7011</v>
      </c>
      <c r="E47" s="26">
        <v>4240.8</v>
      </c>
    </row>
    <row r="48" spans="3:5" x14ac:dyDescent="0.3">
      <c r="C48" t="s">
        <v>565</v>
      </c>
      <c r="D48" s="26">
        <v>58694.400000000001</v>
      </c>
      <c r="E48" s="26">
        <v>0</v>
      </c>
    </row>
    <row r="49" spans="3:5" x14ac:dyDescent="0.3">
      <c r="C49" t="s">
        <v>545</v>
      </c>
      <c r="D49" s="26">
        <v>486287.52</v>
      </c>
      <c r="E49" s="26">
        <v>0</v>
      </c>
    </row>
    <row r="50" spans="3:5" x14ac:dyDescent="0.3">
      <c r="C50" t="s">
        <v>546</v>
      </c>
      <c r="D50" s="26">
        <v>388068.96</v>
      </c>
      <c r="E50" s="26">
        <v>0</v>
      </c>
    </row>
    <row r="51" spans="3:5" x14ac:dyDescent="0.3">
      <c r="C51" t="s">
        <v>547</v>
      </c>
      <c r="D51" s="26">
        <v>36996.120000000003</v>
      </c>
      <c r="E51" s="26">
        <v>0</v>
      </c>
    </row>
    <row r="52" spans="3:5" x14ac:dyDescent="0.3">
      <c r="C52" t="s">
        <v>520</v>
      </c>
      <c r="D52" s="26">
        <v>245310</v>
      </c>
      <c r="E52" s="26">
        <v>0</v>
      </c>
    </row>
    <row r="53" spans="3:5" x14ac:dyDescent="0.3">
      <c r="C53" t="s">
        <v>521</v>
      </c>
      <c r="D53" s="26">
        <v>179010</v>
      </c>
      <c r="E53" s="26">
        <v>0</v>
      </c>
    </row>
    <row r="54" spans="3:5" x14ac:dyDescent="0.3">
      <c r="C54" t="s">
        <v>514</v>
      </c>
      <c r="D54" s="26">
        <v>2200210.2000000002</v>
      </c>
      <c r="E54" s="26">
        <v>1311750.0000000002</v>
      </c>
    </row>
    <row r="55" spans="3:5" x14ac:dyDescent="0.3">
      <c r="C55" t="s">
        <v>307</v>
      </c>
      <c r="D55" s="26">
        <v>54594.924999999996</v>
      </c>
      <c r="E55" s="26">
        <v>46120.2</v>
      </c>
    </row>
    <row r="56" spans="3:5" x14ac:dyDescent="0.3">
      <c r="C56" t="s">
        <v>515</v>
      </c>
      <c r="D56" s="26">
        <v>817352.71999999986</v>
      </c>
      <c r="E56" s="26">
        <v>487300</v>
      </c>
    </row>
    <row r="57" spans="3:5" x14ac:dyDescent="0.3">
      <c r="C57" t="s">
        <v>513</v>
      </c>
      <c r="D57" s="26">
        <v>62775</v>
      </c>
      <c r="E57" s="26">
        <v>0</v>
      </c>
    </row>
    <row r="58" spans="3:5" x14ac:dyDescent="0.3">
      <c r="C58" t="s">
        <v>516</v>
      </c>
      <c r="D58" s="26">
        <v>140914.93</v>
      </c>
      <c r="E58" s="26">
        <v>84012.5</v>
      </c>
    </row>
    <row r="59" spans="3:5" x14ac:dyDescent="0.3">
      <c r="C59" t="s">
        <v>291</v>
      </c>
      <c r="D59" s="26">
        <v>23575.53</v>
      </c>
      <c r="E59" s="26">
        <v>20032.2</v>
      </c>
    </row>
    <row r="60" spans="3:5" x14ac:dyDescent="0.3">
      <c r="C60" t="s">
        <v>548</v>
      </c>
      <c r="D60" s="26">
        <v>11532.08</v>
      </c>
      <c r="E60" s="26">
        <v>0</v>
      </c>
    </row>
    <row r="61" spans="3:5" x14ac:dyDescent="0.3">
      <c r="C61" t="s">
        <v>522</v>
      </c>
      <c r="D61" s="26">
        <v>39562.5</v>
      </c>
      <c r="E61" s="26">
        <v>0</v>
      </c>
    </row>
    <row r="62" spans="3:5" x14ac:dyDescent="0.3">
      <c r="C62" t="s">
        <v>292</v>
      </c>
      <c r="D62" s="26">
        <v>13202.14</v>
      </c>
      <c r="E62" s="26">
        <v>11185.8</v>
      </c>
    </row>
    <row r="63" spans="3:5" x14ac:dyDescent="0.3">
      <c r="C63" t="s">
        <v>523</v>
      </c>
      <c r="D63" s="26">
        <v>152100</v>
      </c>
      <c r="E63" s="26">
        <v>0</v>
      </c>
    </row>
    <row r="64" spans="3:5" x14ac:dyDescent="0.3">
      <c r="C64" t="s">
        <v>293</v>
      </c>
      <c r="D64" s="26">
        <v>19787.3</v>
      </c>
      <c r="E64" s="26">
        <v>19344</v>
      </c>
    </row>
    <row r="65" spans="3:5" x14ac:dyDescent="0.3">
      <c r="C65" t="s">
        <v>524</v>
      </c>
      <c r="D65" s="26">
        <v>61398.5</v>
      </c>
      <c r="E65" s="26">
        <v>26220</v>
      </c>
    </row>
    <row r="66" spans="3:5" x14ac:dyDescent="0.3">
      <c r="C66" t="s">
        <v>525</v>
      </c>
      <c r="D66" s="26">
        <v>30633.999999999996</v>
      </c>
      <c r="E66" s="26">
        <v>12000</v>
      </c>
    </row>
    <row r="67" spans="3:5" x14ac:dyDescent="0.3">
      <c r="C67" t="s">
        <v>549</v>
      </c>
      <c r="D67" s="26">
        <v>167283.6</v>
      </c>
      <c r="E67" s="26">
        <v>0</v>
      </c>
    </row>
    <row r="68" spans="3:5" x14ac:dyDescent="0.3">
      <c r="C68" t="s">
        <v>497</v>
      </c>
      <c r="D68" s="26">
        <v>194629.1</v>
      </c>
      <c r="E68" s="26">
        <v>77412.5</v>
      </c>
    </row>
    <row r="69" spans="3:5" x14ac:dyDescent="0.3">
      <c r="C69" t="s">
        <v>550</v>
      </c>
      <c r="D69" s="26">
        <v>111650.5</v>
      </c>
      <c r="E69" s="26">
        <v>0</v>
      </c>
    </row>
    <row r="70" spans="3:5" x14ac:dyDescent="0.3">
      <c r="C70" t="s">
        <v>553</v>
      </c>
      <c r="D70" s="26">
        <v>181900</v>
      </c>
      <c r="E70" s="26">
        <v>67410</v>
      </c>
    </row>
    <row r="71" spans="3:5" x14ac:dyDescent="0.3">
      <c r="C71" t="s">
        <v>498</v>
      </c>
      <c r="D71" s="26">
        <v>149342.39999999999</v>
      </c>
      <c r="E71" s="26">
        <v>69984</v>
      </c>
    </row>
    <row r="72" spans="3:5" x14ac:dyDescent="0.3">
      <c r="C72" t="s">
        <v>566</v>
      </c>
      <c r="D72" s="26">
        <v>1271108.3599999999</v>
      </c>
      <c r="E72" s="26">
        <v>0</v>
      </c>
    </row>
    <row r="73" spans="3:5" x14ac:dyDescent="0.3">
      <c r="C73" t="s">
        <v>311</v>
      </c>
      <c r="D73" s="26">
        <v>69954</v>
      </c>
      <c r="E73" s="26">
        <v>59232.959999999992</v>
      </c>
    </row>
    <row r="74" spans="3:5" x14ac:dyDescent="0.3">
      <c r="C74" t="s">
        <v>551</v>
      </c>
      <c r="D74" s="26">
        <v>184392.15</v>
      </c>
      <c r="E74" s="26">
        <v>0</v>
      </c>
    </row>
    <row r="75" spans="3:5" x14ac:dyDescent="0.3">
      <c r="C75" t="s">
        <v>294</v>
      </c>
      <c r="D75" s="26">
        <v>59641.4</v>
      </c>
      <c r="E75" s="26">
        <v>50307.6</v>
      </c>
    </row>
    <row r="76" spans="3:5" x14ac:dyDescent="0.3">
      <c r="C76" t="s">
        <v>295</v>
      </c>
      <c r="D76" s="26">
        <v>28282.799999999999</v>
      </c>
      <c r="E76" s="26">
        <v>28224</v>
      </c>
    </row>
    <row r="77" spans="3:5" x14ac:dyDescent="0.3">
      <c r="C77" t="s">
        <v>296</v>
      </c>
      <c r="D77" s="26">
        <v>23290.640000000003</v>
      </c>
      <c r="E77" s="26">
        <v>19570.8</v>
      </c>
    </row>
    <row r="78" spans="3:5" x14ac:dyDescent="0.3">
      <c r="C78" t="s">
        <v>506</v>
      </c>
      <c r="D78" s="26">
        <v>3360.8999999999996</v>
      </c>
      <c r="E78" s="26">
        <v>1285.2</v>
      </c>
    </row>
    <row r="79" spans="3:5" x14ac:dyDescent="0.3">
      <c r="C79" t="s">
        <v>301</v>
      </c>
      <c r="D79" s="26">
        <v>35196.479999999996</v>
      </c>
      <c r="E79" s="26">
        <v>29568</v>
      </c>
    </row>
    <row r="80" spans="3:5" x14ac:dyDescent="0.3">
      <c r="C80" t="s">
        <v>302</v>
      </c>
      <c r="D80" s="26">
        <v>3999.6</v>
      </c>
      <c r="E80" s="26">
        <v>3360</v>
      </c>
    </row>
    <row r="81" spans="3:5" x14ac:dyDescent="0.3">
      <c r="C81" t="s">
        <v>507</v>
      </c>
      <c r="D81" s="26">
        <v>7000</v>
      </c>
      <c r="E81" s="26">
        <v>0</v>
      </c>
    </row>
    <row r="82" spans="3:5" x14ac:dyDescent="0.3">
      <c r="C82" t="s">
        <v>508</v>
      </c>
      <c r="D82" s="26">
        <v>14198.58</v>
      </c>
      <c r="E82" s="26">
        <v>0</v>
      </c>
    </row>
    <row r="83" spans="3:5" x14ac:dyDescent="0.3">
      <c r="C83" t="s">
        <v>509</v>
      </c>
      <c r="D83" s="26">
        <v>9240</v>
      </c>
      <c r="E83" s="26">
        <v>0</v>
      </c>
    </row>
    <row r="84" spans="3:5" x14ac:dyDescent="0.3">
      <c r="C84" t="s">
        <v>303</v>
      </c>
      <c r="D84" s="26">
        <v>17998.2</v>
      </c>
      <c r="E84" s="26">
        <v>15120</v>
      </c>
    </row>
    <row r="85" spans="3:5" x14ac:dyDescent="0.3">
      <c r="C85" t="s">
        <v>304</v>
      </c>
      <c r="D85" s="26">
        <v>0</v>
      </c>
      <c r="E85" s="26">
        <v>0</v>
      </c>
    </row>
    <row r="86" spans="3:5" x14ac:dyDescent="0.3">
      <c r="C86" t="s">
        <v>308</v>
      </c>
      <c r="D86" s="26">
        <v>37057.22</v>
      </c>
      <c r="E86" s="26">
        <v>31188</v>
      </c>
    </row>
    <row r="87" spans="3:5" x14ac:dyDescent="0.3">
      <c r="C87" t="s">
        <v>526</v>
      </c>
      <c r="D87" s="26">
        <v>72649.5</v>
      </c>
      <c r="E87" s="26">
        <v>31080</v>
      </c>
    </row>
    <row r="88" spans="3:5" x14ac:dyDescent="0.3">
      <c r="C88" t="s">
        <v>527</v>
      </c>
      <c r="D88" s="26">
        <v>100684.5</v>
      </c>
      <c r="E88" s="26">
        <v>0</v>
      </c>
    </row>
    <row r="89" spans="3:5" x14ac:dyDescent="0.3">
      <c r="C89" t="s">
        <v>310</v>
      </c>
      <c r="D89" s="26">
        <v>26460</v>
      </c>
      <c r="E89" s="26">
        <v>22226.399999999998</v>
      </c>
    </row>
    <row r="90" spans="3:5" x14ac:dyDescent="0.3">
      <c r="C90" t="s">
        <v>510</v>
      </c>
      <c r="D90" s="26">
        <v>17617.949999999997</v>
      </c>
      <c r="E90" s="26">
        <v>0</v>
      </c>
    </row>
    <row r="91" spans="3:5" x14ac:dyDescent="0.3">
      <c r="C91" t="s">
        <v>511</v>
      </c>
      <c r="D91" s="26">
        <v>3635.5800000000004</v>
      </c>
      <c r="E91" s="26">
        <v>0</v>
      </c>
    </row>
    <row r="92" spans="3:5" x14ac:dyDescent="0.3">
      <c r="C92" t="s">
        <v>528</v>
      </c>
      <c r="D92" s="26">
        <v>45614.25</v>
      </c>
      <c r="E92" s="26">
        <v>17100</v>
      </c>
    </row>
    <row r="93" spans="3:5" x14ac:dyDescent="0.3">
      <c r="C93" t="s">
        <v>536</v>
      </c>
      <c r="D93" s="26">
        <v>159580</v>
      </c>
      <c r="E93" s="26">
        <v>0</v>
      </c>
    </row>
    <row r="94" spans="3:5" x14ac:dyDescent="0.3">
      <c r="C94" t="s">
        <v>529</v>
      </c>
      <c r="D94" s="26">
        <v>69313.53</v>
      </c>
      <c r="E94" s="26">
        <v>27180</v>
      </c>
    </row>
    <row r="95" spans="3:5" x14ac:dyDescent="0.3">
      <c r="C95" t="s">
        <v>537</v>
      </c>
      <c r="D95" s="26">
        <v>84660</v>
      </c>
      <c r="E95" s="26">
        <v>0</v>
      </c>
    </row>
    <row r="96" spans="3:5" x14ac:dyDescent="0.3">
      <c r="C96" t="s">
        <v>538</v>
      </c>
      <c r="D96" s="26">
        <v>137365</v>
      </c>
      <c r="E96" s="26">
        <v>0</v>
      </c>
    </row>
    <row r="97" spans="3:5" x14ac:dyDescent="0.3">
      <c r="C97" t="s">
        <v>539</v>
      </c>
      <c r="D97" s="26">
        <v>84135</v>
      </c>
      <c r="E97" s="26">
        <v>0</v>
      </c>
    </row>
    <row r="98" spans="3:5" x14ac:dyDescent="0.3">
      <c r="C98" t="s">
        <v>490</v>
      </c>
      <c r="D98" s="26">
        <v>17868</v>
      </c>
      <c r="E98" s="26">
        <v>11577.6</v>
      </c>
    </row>
    <row r="99" spans="3:5" x14ac:dyDescent="0.3">
      <c r="C99" t="s">
        <v>540</v>
      </c>
      <c r="D99" s="26">
        <v>316000</v>
      </c>
      <c r="E99" s="26">
        <v>0</v>
      </c>
    </row>
    <row r="100" spans="3:5" x14ac:dyDescent="0.3">
      <c r="C100" t="s">
        <v>541</v>
      </c>
      <c r="D100" s="26">
        <v>307310</v>
      </c>
      <c r="E100" s="26">
        <v>0</v>
      </c>
    </row>
    <row r="101" spans="3:5" x14ac:dyDescent="0.3">
      <c r="C101" t="s">
        <v>530</v>
      </c>
      <c r="D101" s="26">
        <v>368468.1</v>
      </c>
      <c r="E101" s="26">
        <v>0</v>
      </c>
    </row>
    <row r="102" spans="3:5" x14ac:dyDescent="0.3">
      <c r="C102" t="s">
        <v>297</v>
      </c>
      <c r="D102" s="26">
        <v>2490214.6500000004</v>
      </c>
      <c r="E102" s="26">
        <v>1458576</v>
      </c>
    </row>
    <row r="103" spans="3:5" x14ac:dyDescent="0.3">
      <c r="C103" t="s">
        <v>531</v>
      </c>
      <c r="D103" s="26">
        <v>62410.140000000007</v>
      </c>
      <c r="E103" s="26">
        <v>21480</v>
      </c>
    </row>
    <row r="104" spans="3:5" x14ac:dyDescent="0.3">
      <c r="C104" t="s">
        <v>532</v>
      </c>
      <c r="D104" s="26">
        <v>279614.25</v>
      </c>
      <c r="E104" s="26">
        <v>0</v>
      </c>
    </row>
    <row r="105" spans="3:5" x14ac:dyDescent="0.3">
      <c r="C105" t="s">
        <v>533</v>
      </c>
      <c r="D105" s="26">
        <v>135280.08000000002</v>
      </c>
      <c r="E105" s="26">
        <v>46560</v>
      </c>
    </row>
    <row r="106" spans="3:5" x14ac:dyDescent="0.3">
      <c r="C106" t="s">
        <v>534</v>
      </c>
      <c r="D106" s="26">
        <v>216517.86000000002</v>
      </c>
      <c r="E106" s="26">
        <v>74520</v>
      </c>
    </row>
    <row r="107" spans="3:5" x14ac:dyDescent="0.3">
      <c r="C107" t="s">
        <v>309</v>
      </c>
      <c r="D107" s="26">
        <v>43886.579999999994</v>
      </c>
      <c r="E107" s="26">
        <v>36168</v>
      </c>
    </row>
    <row r="108" spans="3:5" x14ac:dyDescent="0.3">
      <c r="C108" t="s">
        <v>499</v>
      </c>
      <c r="D108" s="26">
        <v>93560.26400000001</v>
      </c>
      <c r="E108" s="26">
        <v>29510.400000000001</v>
      </c>
    </row>
    <row r="109" spans="3:5" x14ac:dyDescent="0.3">
      <c r="C109" t="s">
        <v>500</v>
      </c>
      <c r="D109" s="26">
        <v>37593.08</v>
      </c>
      <c r="E109" s="26">
        <v>11712</v>
      </c>
    </row>
    <row r="110" spans="3:5" x14ac:dyDescent="0.3">
      <c r="C110" t="s">
        <v>305</v>
      </c>
      <c r="D110" s="26">
        <v>8796.0399999999991</v>
      </c>
      <c r="E110" s="26">
        <v>7392</v>
      </c>
    </row>
    <row r="111" spans="3:5" x14ac:dyDescent="0.3">
      <c r="C111" t="s">
        <v>306</v>
      </c>
      <c r="D111" s="26">
        <v>0</v>
      </c>
      <c r="E111" s="26">
        <v>0</v>
      </c>
    </row>
    <row r="112" spans="3:5" x14ac:dyDescent="0.3">
      <c r="C112" t="s">
        <v>501</v>
      </c>
      <c r="D112" s="26">
        <v>17563.98</v>
      </c>
      <c r="E112" s="26">
        <v>5472</v>
      </c>
    </row>
    <row r="113" spans="1:5" x14ac:dyDescent="0.3">
      <c r="C113" t="s">
        <v>502</v>
      </c>
      <c r="D113" s="26">
        <v>80651.23</v>
      </c>
      <c r="E113" s="26">
        <v>27744</v>
      </c>
    </row>
    <row r="114" spans="1:5" x14ac:dyDescent="0.3">
      <c r="C114" t="s">
        <v>503</v>
      </c>
      <c r="D114" s="26">
        <v>26808.18</v>
      </c>
      <c r="E114" s="26">
        <v>8352</v>
      </c>
    </row>
    <row r="115" spans="1:5" x14ac:dyDescent="0.3">
      <c r="C115" t="s">
        <v>542</v>
      </c>
      <c r="D115" s="26">
        <v>200367.44</v>
      </c>
      <c r="E115" s="26">
        <v>0</v>
      </c>
    </row>
    <row r="116" spans="1:5" x14ac:dyDescent="0.3">
      <c r="C116" t="s">
        <v>312</v>
      </c>
      <c r="D116" s="26">
        <v>113460</v>
      </c>
      <c r="E116" s="26">
        <v>95526</v>
      </c>
    </row>
    <row r="117" spans="1:5" x14ac:dyDescent="0.3">
      <c r="C117" t="s">
        <v>504</v>
      </c>
      <c r="D117" s="26">
        <v>63362.917999999998</v>
      </c>
      <c r="E117" s="26">
        <v>22115.500000000004</v>
      </c>
    </row>
    <row r="118" spans="1:5" x14ac:dyDescent="0.3">
      <c r="A118" t="s">
        <v>575</v>
      </c>
      <c r="C118"/>
      <c r="D118" s="26">
        <v>1103973</v>
      </c>
      <c r="E118" s="26">
        <v>1110359.0592</v>
      </c>
    </row>
    <row r="119" spans="1:5" x14ac:dyDescent="0.3">
      <c r="B119" t="s">
        <v>213</v>
      </c>
      <c r="C119"/>
      <c r="D119" s="26">
        <v>1103973</v>
      </c>
      <c r="E119" s="26">
        <v>1110359.0592</v>
      </c>
    </row>
    <row r="120" spans="1:5" x14ac:dyDescent="0.3">
      <c r="C120" t="s">
        <v>283</v>
      </c>
      <c r="D120" s="26">
        <v>1103973</v>
      </c>
      <c r="E120" s="26">
        <v>1110359.0592</v>
      </c>
    </row>
    <row r="121" spans="1:5" x14ac:dyDescent="0.3">
      <c r="A121" t="s">
        <v>572</v>
      </c>
      <c r="C121"/>
      <c r="D121" s="26">
        <v>14177337</v>
      </c>
      <c r="E121" s="26">
        <v>0</v>
      </c>
    </row>
    <row r="122" spans="1:5" x14ac:dyDescent="0.3">
      <c r="B122" t="s">
        <v>166</v>
      </c>
      <c r="C122"/>
      <c r="D122" s="26">
        <v>14177337</v>
      </c>
      <c r="E122" s="26">
        <v>0</v>
      </c>
    </row>
    <row r="123" spans="1:5" x14ac:dyDescent="0.3">
      <c r="C123" t="s">
        <v>570</v>
      </c>
      <c r="D123" s="26">
        <v>14101177</v>
      </c>
      <c r="E123" s="26">
        <v>0</v>
      </c>
    </row>
    <row r="124" spans="1:5" x14ac:dyDescent="0.3">
      <c r="C124" t="s">
        <v>571</v>
      </c>
      <c r="D124" s="26">
        <v>76160</v>
      </c>
      <c r="E124" s="26">
        <v>0</v>
      </c>
    </row>
    <row r="125" spans="1:5" x14ac:dyDescent="0.3">
      <c r="A125" t="s">
        <v>569</v>
      </c>
      <c r="C125"/>
      <c r="D125" s="26">
        <v>43338929.998113744</v>
      </c>
      <c r="E125" s="26">
        <v>7570912.9094400005</v>
      </c>
    </row>
    <row r="126" spans="1:5" x14ac:dyDescent="0.3">
      <c r="A126" t="s">
        <v>211</v>
      </c>
      <c r="C126"/>
      <c r="D126" s="26">
        <v>2290525.8768000002</v>
      </c>
      <c r="E126" s="26">
        <v>2922922.8</v>
      </c>
    </row>
    <row r="127" spans="1:5" x14ac:dyDescent="0.3">
      <c r="A127" t="s">
        <v>573</v>
      </c>
      <c r="C127"/>
      <c r="D127" s="26">
        <v>5249379.6499999976</v>
      </c>
      <c r="E127" s="26">
        <v>0</v>
      </c>
    </row>
    <row r="128" spans="1:5" x14ac:dyDescent="0.3">
      <c r="A128" t="s">
        <v>568</v>
      </c>
      <c r="C128"/>
      <c r="D128" s="26">
        <v>1558386.7836575047</v>
      </c>
      <c r="E128" s="26">
        <v>0</v>
      </c>
    </row>
    <row r="129" spans="1:5" x14ac:dyDescent="0.3">
      <c r="A129" t="s">
        <v>224</v>
      </c>
      <c r="C129"/>
      <c r="D129" s="26">
        <v>931189.07463999989</v>
      </c>
      <c r="E129" s="26">
        <v>706425.18</v>
      </c>
    </row>
    <row r="130" spans="1:5" x14ac:dyDescent="0.3">
      <c r="A130" t="s">
        <v>167</v>
      </c>
      <c r="C130"/>
      <c r="D130" s="26">
        <v>8002884.8466600021</v>
      </c>
      <c r="E130" s="26">
        <v>4089135.0871441429</v>
      </c>
    </row>
    <row r="131" spans="1:5" x14ac:dyDescent="0.3">
      <c r="A131" t="s">
        <v>199</v>
      </c>
      <c r="C131"/>
      <c r="D131" s="26">
        <v>3516761.2050000001</v>
      </c>
      <c r="E131" s="26">
        <v>4259610</v>
      </c>
    </row>
    <row r="132" spans="1:5" x14ac:dyDescent="0.3">
      <c r="A132" t="s">
        <v>578</v>
      </c>
      <c r="C132"/>
      <c r="D132" s="26">
        <v>4661314.3000000007</v>
      </c>
      <c r="E132" s="26">
        <v>5593577.1600000001</v>
      </c>
    </row>
    <row r="133" spans="1:5" x14ac:dyDescent="0.3">
      <c r="A133" t="s">
        <v>482</v>
      </c>
      <c r="C133"/>
      <c r="D133" s="26">
        <v>118638185.39987123</v>
      </c>
      <c r="E133" s="26">
        <v>32482788.731784146</v>
      </c>
    </row>
    <row r="134" spans="1:5" x14ac:dyDescent="0.3">
      <c r="C134"/>
      <c r="D134"/>
    </row>
    <row r="135" spans="1:5" x14ac:dyDescent="0.3">
      <c r="C135"/>
      <c r="D135"/>
    </row>
    <row r="136" spans="1:5" x14ac:dyDescent="0.3">
      <c r="C136"/>
      <c r="D136"/>
    </row>
    <row r="137" spans="1:5" x14ac:dyDescent="0.3">
      <c r="C137"/>
      <c r="D137"/>
    </row>
    <row r="138" spans="1:5" x14ac:dyDescent="0.3">
      <c r="C138"/>
      <c r="D138"/>
    </row>
    <row r="139" spans="1:5" x14ac:dyDescent="0.3">
      <c r="C139"/>
      <c r="D139"/>
    </row>
    <row r="140" spans="1:5" x14ac:dyDescent="0.3">
      <c r="C140"/>
      <c r="D140"/>
    </row>
    <row r="141" spans="1:5" x14ac:dyDescent="0.3">
      <c r="C141"/>
      <c r="D141"/>
    </row>
    <row r="142" spans="1:5" x14ac:dyDescent="0.3">
      <c r="C142"/>
      <c r="D142"/>
    </row>
    <row r="143" spans="1:5" x14ac:dyDescent="0.3">
      <c r="C143"/>
      <c r="D143"/>
    </row>
    <row r="144" spans="1:5" x14ac:dyDescent="0.3">
      <c r="C144"/>
      <c r="D144"/>
    </row>
    <row r="145" spans="3:4" x14ac:dyDescent="0.3">
      <c r="C145"/>
      <c r="D145"/>
    </row>
    <row r="146" spans="3:4" x14ac:dyDescent="0.3">
      <c r="C146"/>
      <c r="D146"/>
    </row>
    <row r="147" spans="3:4" x14ac:dyDescent="0.3">
      <c r="C147"/>
      <c r="D147"/>
    </row>
    <row r="148" spans="3:4" x14ac:dyDescent="0.3">
      <c r="C148"/>
      <c r="D148"/>
    </row>
    <row r="149" spans="3:4" x14ac:dyDescent="0.3">
      <c r="C149"/>
      <c r="D149"/>
    </row>
    <row r="150" spans="3:4" x14ac:dyDescent="0.3">
      <c r="C150"/>
      <c r="D150"/>
    </row>
    <row r="151" spans="3:4" x14ac:dyDescent="0.3">
      <c r="C151"/>
      <c r="D151"/>
    </row>
    <row r="152" spans="3:4" x14ac:dyDescent="0.3">
      <c r="C152"/>
      <c r="D152"/>
    </row>
    <row r="153" spans="3:4" x14ac:dyDescent="0.3">
      <c r="C153"/>
      <c r="D153"/>
    </row>
    <row r="154" spans="3:4" x14ac:dyDescent="0.3">
      <c r="C154"/>
      <c r="D154"/>
    </row>
    <row r="155" spans="3:4" x14ac:dyDescent="0.3">
      <c r="C155"/>
      <c r="D155"/>
    </row>
    <row r="156" spans="3:4" x14ac:dyDescent="0.3">
      <c r="C156"/>
      <c r="D156"/>
    </row>
    <row r="157" spans="3:4" x14ac:dyDescent="0.3">
      <c r="C157"/>
      <c r="D157"/>
    </row>
    <row r="158" spans="3:4" x14ac:dyDescent="0.3">
      <c r="C158"/>
      <c r="D158"/>
    </row>
    <row r="159" spans="3:4" x14ac:dyDescent="0.3">
      <c r="C159"/>
      <c r="D159"/>
    </row>
    <row r="160" spans="3:4" x14ac:dyDescent="0.3">
      <c r="C160"/>
      <c r="D160"/>
    </row>
    <row r="161" spans="3:4" x14ac:dyDescent="0.3">
      <c r="C161"/>
      <c r="D161"/>
    </row>
    <row r="162" spans="3:4" x14ac:dyDescent="0.3">
      <c r="C162"/>
      <c r="D162"/>
    </row>
    <row r="163" spans="3:4" x14ac:dyDescent="0.3">
      <c r="C163"/>
      <c r="D163"/>
    </row>
    <row r="164" spans="3:4" x14ac:dyDescent="0.3">
      <c r="C164"/>
      <c r="D164"/>
    </row>
    <row r="165" spans="3:4" x14ac:dyDescent="0.3">
      <c r="C165"/>
      <c r="D165"/>
    </row>
    <row r="166" spans="3:4" x14ac:dyDescent="0.3">
      <c r="C166"/>
      <c r="D166"/>
    </row>
    <row r="167" spans="3:4" x14ac:dyDescent="0.3">
      <c r="C167"/>
      <c r="D167"/>
    </row>
    <row r="168" spans="3:4" x14ac:dyDescent="0.3">
      <c r="C168"/>
      <c r="D168"/>
    </row>
    <row r="169" spans="3:4" x14ac:dyDescent="0.3">
      <c r="C169"/>
      <c r="D169"/>
    </row>
    <row r="170" spans="3:4" x14ac:dyDescent="0.3">
      <c r="C170"/>
      <c r="D170"/>
    </row>
    <row r="171" spans="3:4" x14ac:dyDescent="0.3">
      <c r="C171"/>
      <c r="D171"/>
    </row>
    <row r="172" spans="3:4" x14ac:dyDescent="0.3">
      <c r="C172"/>
      <c r="D172"/>
    </row>
    <row r="173" spans="3:4" x14ac:dyDescent="0.3">
      <c r="C173"/>
      <c r="D173"/>
    </row>
    <row r="174" spans="3:4" x14ac:dyDescent="0.3">
      <c r="C174"/>
      <c r="D174"/>
    </row>
    <row r="175" spans="3:4" x14ac:dyDescent="0.3">
      <c r="C175"/>
      <c r="D175"/>
    </row>
    <row r="176" spans="3:4" x14ac:dyDescent="0.3">
      <c r="C176"/>
      <c r="D176"/>
    </row>
    <row r="177" spans="3:4" x14ac:dyDescent="0.3">
      <c r="C177"/>
      <c r="D177"/>
    </row>
    <row r="178" spans="3:4" x14ac:dyDescent="0.3">
      <c r="C178"/>
      <c r="D178"/>
    </row>
    <row r="179" spans="3:4" x14ac:dyDescent="0.3">
      <c r="C179"/>
      <c r="D179"/>
    </row>
    <row r="180" spans="3:4" x14ac:dyDescent="0.3">
      <c r="C180"/>
      <c r="D180"/>
    </row>
    <row r="181" spans="3:4" x14ac:dyDescent="0.3">
      <c r="C181"/>
      <c r="D181"/>
    </row>
    <row r="182" spans="3:4" x14ac:dyDescent="0.3">
      <c r="C182"/>
      <c r="D182"/>
    </row>
    <row r="183" spans="3:4" x14ac:dyDescent="0.3">
      <c r="C183"/>
      <c r="D183"/>
    </row>
    <row r="184" spans="3:4" x14ac:dyDescent="0.3">
      <c r="C184"/>
      <c r="D184"/>
    </row>
    <row r="185" spans="3:4" x14ac:dyDescent="0.3">
      <c r="C185"/>
      <c r="D185"/>
    </row>
    <row r="186" spans="3:4" x14ac:dyDescent="0.3">
      <c r="C186"/>
      <c r="D186"/>
    </row>
    <row r="187" spans="3:4" x14ac:dyDescent="0.3">
      <c r="C187"/>
      <c r="D187"/>
    </row>
    <row r="188" spans="3:4" x14ac:dyDescent="0.3">
      <c r="C188"/>
      <c r="D188"/>
    </row>
    <row r="189" spans="3:4" x14ac:dyDescent="0.3">
      <c r="C189"/>
      <c r="D189"/>
    </row>
    <row r="190" spans="3:4" x14ac:dyDescent="0.3">
      <c r="C190"/>
      <c r="D190"/>
    </row>
    <row r="191" spans="3:4" x14ac:dyDescent="0.3">
      <c r="C191"/>
      <c r="D191"/>
    </row>
    <row r="192" spans="3:4" x14ac:dyDescent="0.3">
      <c r="C192"/>
      <c r="D192"/>
    </row>
    <row r="193" spans="3:4" x14ac:dyDescent="0.3">
      <c r="C193"/>
      <c r="D193"/>
    </row>
    <row r="194" spans="3:4" x14ac:dyDescent="0.3">
      <c r="C194"/>
      <c r="D194"/>
    </row>
    <row r="195" spans="3:4" x14ac:dyDescent="0.3">
      <c r="C195"/>
      <c r="D195"/>
    </row>
    <row r="196" spans="3:4" x14ac:dyDescent="0.3">
      <c r="C196"/>
      <c r="D196"/>
    </row>
    <row r="197" spans="3:4" x14ac:dyDescent="0.3">
      <c r="C197"/>
      <c r="D197"/>
    </row>
    <row r="198" spans="3:4" x14ac:dyDescent="0.3">
      <c r="C198"/>
      <c r="D198"/>
    </row>
    <row r="199" spans="3:4" x14ac:dyDescent="0.3">
      <c r="C199"/>
      <c r="D199"/>
    </row>
    <row r="200" spans="3:4" x14ac:dyDescent="0.3">
      <c r="C200"/>
      <c r="D200"/>
    </row>
    <row r="201" spans="3:4" x14ac:dyDescent="0.3">
      <c r="C201"/>
      <c r="D201"/>
    </row>
    <row r="202" spans="3:4" x14ac:dyDescent="0.3">
      <c r="C202"/>
      <c r="D202"/>
    </row>
    <row r="203" spans="3:4" x14ac:dyDescent="0.3">
      <c r="C203"/>
      <c r="D203"/>
    </row>
    <row r="204" spans="3:4" x14ac:dyDescent="0.3">
      <c r="C204"/>
      <c r="D204"/>
    </row>
    <row r="205" spans="3:4" x14ac:dyDescent="0.3">
      <c r="C205"/>
      <c r="D205"/>
    </row>
    <row r="206" spans="3:4" x14ac:dyDescent="0.3">
      <c r="C206"/>
      <c r="D206"/>
    </row>
    <row r="207" spans="3:4" x14ac:dyDescent="0.3">
      <c r="C207"/>
      <c r="D207"/>
    </row>
    <row r="208" spans="3:4" x14ac:dyDescent="0.3">
      <c r="C208"/>
      <c r="D208"/>
    </row>
    <row r="209" spans="3:4" x14ac:dyDescent="0.3">
      <c r="C209"/>
      <c r="D209"/>
    </row>
    <row r="210" spans="3:4" x14ac:dyDescent="0.3">
      <c r="C210"/>
      <c r="D210"/>
    </row>
    <row r="211" spans="3:4" x14ac:dyDescent="0.3">
      <c r="C211"/>
      <c r="D211"/>
    </row>
    <row r="212" spans="3:4" x14ac:dyDescent="0.3">
      <c r="C212"/>
      <c r="D212"/>
    </row>
    <row r="213" spans="3:4" x14ac:dyDescent="0.3">
      <c r="C213"/>
      <c r="D213"/>
    </row>
    <row r="214" spans="3:4" x14ac:dyDescent="0.3">
      <c r="C214"/>
      <c r="D214"/>
    </row>
    <row r="215" spans="3:4" x14ac:dyDescent="0.3">
      <c r="C215"/>
      <c r="D215"/>
    </row>
    <row r="216" spans="3:4" x14ac:dyDescent="0.3">
      <c r="C216"/>
      <c r="D216"/>
    </row>
    <row r="217" spans="3:4" x14ac:dyDescent="0.3">
      <c r="C217"/>
      <c r="D217"/>
    </row>
    <row r="218" spans="3:4" x14ac:dyDescent="0.3">
      <c r="C218"/>
      <c r="D218"/>
    </row>
    <row r="219" spans="3:4" x14ac:dyDescent="0.3">
      <c r="C219"/>
      <c r="D219"/>
    </row>
    <row r="220" spans="3:4" x14ac:dyDescent="0.3">
      <c r="C220"/>
      <c r="D220"/>
    </row>
    <row r="221" spans="3:4" x14ac:dyDescent="0.3">
      <c r="C221"/>
      <c r="D221"/>
    </row>
    <row r="222" spans="3:4" x14ac:dyDescent="0.3">
      <c r="C222"/>
      <c r="D222"/>
    </row>
    <row r="223" spans="3:4" x14ac:dyDescent="0.3">
      <c r="C223"/>
      <c r="D223"/>
    </row>
    <row r="224" spans="3:4" x14ac:dyDescent="0.3">
      <c r="C224"/>
      <c r="D224"/>
    </row>
    <row r="225" spans="3:4" x14ac:dyDescent="0.3">
      <c r="C225"/>
      <c r="D225"/>
    </row>
    <row r="226" spans="3:4" x14ac:dyDescent="0.3">
      <c r="C226"/>
      <c r="D226"/>
    </row>
    <row r="227" spans="3:4" x14ac:dyDescent="0.3">
      <c r="C227"/>
      <c r="D227"/>
    </row>
    <row r="228" spans="3:4" x14ac:dyDescent="0.3">
      <c r="C228"/>
      <c r="D228"/>
    </row>
    <row r="229" spans="3:4" x14ac:dyDescent="0.3">
      <c r="C229"/>
      <c r="D229"/>
    </row>
    <row r="230" spans="3:4" x14ac:dyDescent="0.3">
      <c r="C230"/>
      <c r="D230"/>
    </row>
    <row r="231" spans="3:4" x14ac:dyDescent="0.3">
      <c r="C231"/>
      <c r="D231"/>
    </row>
    <row r="232" spans="3:4" x14ac:dyDescent="0.3">
      <c r="C232"/>
      <c r="D232"/>
    </row>
    <row r="233" spans="3:4" x14ac:dyDescent="0.3">
      <c r="C233"/>
      <c r="D233"/>
    </row>
    <row r="234" spans="3:4" x14ac:dyDescent="0.3">
      <c r="C234"/>
      <c r="D234"/>
    </row>
    <row r="235" spans="3:4" x14ac:dyDescent="0.3">
      <c r="C235"/>
      <c r="D235"/>
    </row>
    <row r="236" spans="3:4" x14ac:dyDescent="0.3">
      <c r="C236"/>
      <c r="D236"/>
    </row>
    <row r="237" spans="3:4" x14ac:dyDescent="0.3">
      <c r="C237"/>
      <c r="D237"/>
    </row>
    <row r="238" spans="3:4" x14ac:dyDescent="0.3">
      <c r="C238"/>
      <c r="D238"/>
    </row>
    <row r="239" spans="3:4" x14ac:dyDescent="0.3">
      <c r="C239"/>
      <c r="D239"/>
    </row>
    <row r="240" spans="3:4" x14ac:dyDescent="0.3">
      <c r="C240"/>
      <c r="D240"/>
    </row>
    <row r="241" spans="3:4" x14ac:dyDescent="0.3">
      <c r="C241"/>
      <c r="D241"/>
    </row>
    <row r="242" spans="3:4" x14ac:dyDescent="0.3">
      <c r="C242"/>
      <c r="D242"/>
    </row>
    <row r="243" spans="3:4" x14ac:dyDescent="0.3">
      <c r="C243"/>
      <c r="D243"/>
    </row>
    <row r="244" spans="3:4" x14ac:dyDescent="0.3">
      <c r="C244"/>
      <c r="D244"/>
    </row>
    <row r="245" spans="3:4" x14ac:dyDescent="0.3">
      <c r="C245"/>
      <c r="D245"/>
    </row>
    <row r="246" spans="3:4" x14ac:dyDescent="0.3">
      <c r="C246"/>
      <c r="D246"/>
    </row>
    <row r="247" spans="3:4" x14ac:dyDescent="0.3">
      <c r="C247"/>
      <c r="D247"/>
    </row>
    <row r="248" spans="3:4" x14ac:dyDescent="0.3">
      <c r="C248"/>
      <c r="D248"/>
    </row>
    <row r="249" spans="3:4" x14ac:dyDescent="0.3">
      <c r="C249"/>
      <c r="D249"/>
    </row>
    <row r="250" spans="3:4" x14ac:dyDescent="0.3">
      <c r="C250"/>
      <c r="D250"/>
    </row>
    <row r="251" spans="3:4" x14ac:dyDescent="0.3">
      <c r="C251"/>
      <c r="D251"/>
    </row>
    <row r="252" spans="3:4" x14ac:dyDescent="0.3">
      <c r="C252"/>
      <c r="D252"/>
    </row>
    <row r="253" spans="3:4" x14ac:dyDescent="0.3">
      <c r="C253"/>
      <c r="D253"/>
    </row>
    <row r="254" spans="3:4" x14ac:dyDescent="0.3">
      <c r="C254"/>
      <c r="D254"/>
    </row>
    <row r="255" spans="3:4" x14ac:dyDescent="0.3">
      <c r="C255"/>
      <c r="D255"/>
    </row>
    <row r="256" spans="3:4" x14ac:dyDescent="0.3">
      <c r="C256"/>
      <c r="D256"/>
    </row>
    <row r="257" spans="3:4" x14ac:dyDescent="0.3">
      <c r="C257"/>
      <c r="D257"/>
    </row>
    <row r="258" spans="3:4" x14ac:dyDescent="0.3">
      <c r="C258"/>
      <c r="D258"/>
    </row>
    <row r="259" spans="3:4" x14ac:dyDescent="0.3">
      <c r="C259"/>
      <c r="D259"/>
    </row>
    <row r="260" spans="3:4" x14ac:dyDescent="0.3">
      <c r="C260"/>
      <c r="D260"/>
    </row>
    <row r="261" spans="3:4" x14ac:dyDescent="0.3">
      <c r="C261"/>
      <c r="D261"/>
    </row>
    <row r="262" spans="3:4" x14ac:dyDescent="0.3">
      <c r="C262"/>
      <c r="D262"/>
    </row>
    <row r="263" spans="3:4" x14ac:dyDescent="0.3">
      <c r="C263"/>
      <c r="D263"/>
    </row>
    <row r="264" spans="3:4" x14ac:dyDescent="0.3">
      <c r="C264"/>
      <c r="D264"/>
    </row>
    <row r="265" spans="3:4" x14ac:dyDescent="0.3">
      <c r="C265"/>
      <c r="D265"/>
    </row>
    <row r="266" spans="3:4" x14ac:dyDescent="0.3">
      <c r="C266"/>
      <c r="D266"/>
    </row>
    <row r="267" spans="3:4" x14ac:dyDescent="0.3">
      <c r="C267"/>
      <c r="D267"/>
    </row>
    <row r="268" spans="3:4" x14ac:dyDescent="0.3">
      <c r="C268"/>
      <c r="D268"/>
    </row>
    <row r="269" spans="3:4" x14ac:dyDescent="0.3">
      <c r="C269"/>
      <c r="D269"/>
    </row>
    <row r="270" spans="3:4" x14ac:dyDescent="0.3">
      <c r="C270"/>
      <c r="D270"/>
    </row>
    <row r="271" spans="3:4" x14ac:dyDescent="0.3">
      <c r="C271"/>
      <c r="D271"/>
    </row>
    <row r="272" spans="3:4" x14ac:dyDescent="0.3">
      <c r="C272"/>
      <c r="D272"/>
    </row>
    <row r="273" spans="3:4" x14ac:dyDescent="0.3">
      <c r="C273"/>
      <c r="D273"/>
    </row>
    <row r="274" spans="3:4" x14ac:dyDescent="0.3">
      <c r="C274"/>
      <c r="D274"/>
    </row>
    <row r="275" spans="3:4" x14ac:dyDescent="0.3">
      <c r="C275"/>
      <c r="D275"/>
    </row>
    <row r="276" spans="3:4" x14ac:dyDescent="0.3">
      <c r="C276"/>
      <c r="D276"/>
    </row>
    <row r="277" spans="3:4" x14ac:dyDescent="0.3">
      <c r="C277"/>
      <c r="D277"/>
    </row>
    <row r="278" spans="3:4" x14ac:dyDescent="0.3">
      <c r="C278"/>
      <c r="D278"/>
    </row>
    <row r="279" spans="3:4" x14ac:dyDescent="0.3">
      <c r="C279"/>
      <c r="D279"/>
    </row>
    <row r="280" spans="3:4" x14ac:dyDescent="0.3">
      <c r="C280"/>
      <c r="D280"/>
    </row>
    <row r="281" spans="3:4" x14ac:dyDescent="0.3">
      <c r="C281"/>
      <c r="D281"/>
    </row>
    <row r="282" spans="3:4" x14ac:dyDescent="0.3">
      <c r="C282"/>
      <c r="D282"/>
    </row>
    <row r="283" spans="3:4" x14ac:dyDescent="0.3">
      <c r="C283"/>
      <c r="D283"/>
    </row>
    <row r="284" spans="3:4" x14ac:dyDescent="0.3">
      <c r="C284"/>
      <c r="D284"/>
    </row>
    <row r="285" spans="3:4" x14ac:dyDescent="0.3">
      <c r="C285"/>
      <c r="D285"/>
    </row>
    <row r="286" spans="3:4" x14ac:dyDescent="0.3">
      <c r="C286"/>
      <c r="D286"/>
    </row>
    <row r="287" spans="3:4" x14ac:dyDescent="0.3">
      <c r="C287"/>
      <c r="D287"/>
    </row>
    <row r="288" spans="3:4" x14ac:dyDescent="0.3">
      <c r="C288"/>
      <c r="D288"/>
    </row>
    <row r="289" spans="3:4" x14ac:dyDescent="0.3">
      <c r="C289"/>
      <c r="D289"/>
    </row>
    <row r="290" spans="3:4" x14ac:dyDescent="0.3">
      <c r="C290"/>
      <c r="D290"/>
    </row>
    <row r="291" spans="3:4" x14ac:dyDescent="0.3">
      <c r="C291"/>
      <c r="D291"/>
    </row>
    <row r="292" spans="3:4" x14ac:dyDescent="0.3">
      <c r="C292"/>
      <c r="D292"/>
    </row>
    <row r="293" spans="3:4" x14ac:dyDescent="0.3">
      <c r="C293"/>
      <c r="D293"/>
    </row>
    <row r="294" spans="3:4" x14ac:dyDescent="0.3">
      <c r="C294"/>
      <c r="D294"/>
    </row>
    <row r="295" spans="3:4" x14ac:dyDescent="0.3">
      <c r="C295"/>
      <c r="D295"/>
    </row>
    <row r="296" spans="3:4" x14ac:dyDescent="0.3">
      <c r="C296"/>
      <c r="D296"/>
    </row>
    <row r="297" spans="3:4" x14ac:dyDescent="0.3">
      <c r="C297"/>
      <c r="D297"/>
    </row>
    <row r="298" spans="3:4" x14ac:dyDescent="0.3">
      <c r="C298"/>
      <c r="D298"/>
    </row>
    <row r="299" spans="3:4" x14ac:dyDescent="0.3">
      <c r="C299"/>
      <c r="D299"/>
    </row>
    <row r="300" spans="3:4" x14ac:dyDescent="0.3">
      <c r="C300"/>
      <c r="D300"/>
    </row>
    <row r="301" spans="3:4" x14ac:dyDescent="0.3">
      <c r="C301"/>
      <c r="D301"/>
    </row>
    <row r="302" spans="3:4" x14ac:dyDescent="0.3">
      <c r="C302"/>
      <c r="D302"/>
    </row>
    <row r="303" spans="3:4" x14ac:dyDescent="0.3">
      <c r="C303"/>
      <c r="D303"/>
    </row>
    <row r="304" spans="3:4" x14ac:dyDescent="0.3">
      <c r="C304"/>
      <c r="D304"/>
    </row>
    <row r="305" spans="3:4" x14ac:dyDescent="0.3">
      <c r="C305"/>
      <c r="D305"/>
    </row>
    <row r="306" spans="3:4" x14ac:dyDescent="0.3">
      <c r="C306"/>
      <c r="D306"/>
    </row>
    <row r="307" spans="3:4" x14ac:dyDescent="0.3">
      <c r="C307"/>
      <c r="D307"/>
    </row>
    <row r="308" spans="3:4" x14ac:dyDescent="0.3">
      <c r="C308"/>
      <c r="D308"/>
    </row>
    <row r="309" spans="3:4" x14ac:dyDescent="0.3">
      <c r="C309"/>
      <c r="D309"/>
    </row>
    <row r="310" spans="3:4" x14ac:dyDescent="0.3">
      <c r="C310"/>
      <c r="D310"/>
    </row>
    <row r="311" spans="3:4" x14ac:dyDescent="0.3">
      <c r="C311"/>
      <c r="D311"/>
    </row>
    <row r="312" spans="3:4" x14ac:dyDescent="0.3">
      <c r="C312"/>
      <c r="D312"/>
    </row>
    <row r="313" spans="3:4" x14ac:dyDescent="0.3">
      <c r="C313"/>
      <c r="D313"/>
    </row>
    <row r="314" spans="3:4" x14ac:dyDescent="0.3">
      <c r="C314"/>
      <c r="D314"/>
    </row>
    <row r="315" spans="3:4" x14ac:dyDescent="0.3">
      <c r="C315"/>
      <c r="D315"/>
    </row>
    <row r="316" spans="3:4" x14ac:dyDescent="0.3">
      <c r="C316"/>
      <c r="D316"/>
    </row>
    <row r="317" spans="3:4" x14ac:dyDescent="0.3">
      <c r="C317"/>
      <c r="D317"/>
    </row>
    <row r="318" spans="3:4" x14ac:dyDescent="0.3">
      <c r="C318"/>
      <c r="D318"/>
    </row>
    <row r="319" spans="3:4" x14ac:dyDescent="0.3">
      <c r="C319"/>
      <c r="D319"/>
    </row>
    <row r="320" spans="3:4" x14ac:dyDescent="0.3">
      <c r="C320"/>
      <c r="D320"/>
    </row>
    <row r="321" spans="3:4" x14ac:dyDescent="0.3">
      <c r="C321"/>
      <c r="D321"/>
    </row>
    <row r="322" spans="3:4" x14ac:dyDescent="0.3">
      <c r="C322"/>
      <c r="D322"/>
    </row>
    <row r="323" spans="3:4" x14ac:dyDescent="0.3">
      <c r="C323"/>
      <c r="D323"/>
    </row>
    <row r="324" spans="3:4" x14ac:dyDescent="0.3">
      <c r="C324"/>
      <c r="D324"/>
    </row>
    <row r="325" spans="3:4" x14ac:dyDescent="0.3">
      <c r="C325"/>
      <c r="D325"/>
    </row>
    <row r="326" spans="3:4" x14ac:dyDescent="0.3">
      <c r="C326"/>
      <c r="D326"/>
    </row>
    <row r="327" spans="3:4" x14ac:dyDescent="0.3">
      <c r="C327"/>
      <c r="D327"/>
    </row>
    <row r="328" spans="3:4" x14ac:dyDescent="0.3">
      <c r="C328"/>
      <c r="D328"/>
    </row>
    <row r="329" spans="3:4" x14ac:dyDescent="0.3">
      <c r="C329"/>
      <c r="D329"/>
    </row>
    <row r="330" spans="3:4" x14ac:dyDescent="0.3">
      <c r="C330"/>
      <c r="D330"/>
    </row>
    <row r="331" spans="3:4" x14ac:dyDescent="0.3">
      <c r="C331"/>
      <c r="D331"/>
    </row>
    <row r="332" spans="3:4" x14ac:dyDescent="0.3">
      <c r="C332"/>
      <c r="D332"/>
    </row>
    <row r="333" spans="3:4" x14ac:dyDescent="0.3">
      <c r="C333"/>
      <c r="D333"/>
    </row>
    <row r="334" spans="3:4" x14ac:dyDescent="0.3">
      <c r="C334"/>
      <c r="D334"/>
    </row>
    <row r="335" spans="3:4" x14ac:dyDescent="0.3">
      <c r="C335"/>
      <c r="D335"/>
    </row>
    <row r="336" spans="3:4" x14ac:dyDescent="0.3">
      <c r="C336"/>
      <c r="D336"/>
    </row>
    <row r="337" spans="3:4" x14ac:dyDescent="0.3">
      <c r="C337"/>
      <c r="D337"/>
    </row>
    <row r="338" spans="3:4" x14ac:dyDescent="0.3">
      <c r="C338"/>
      <c r="D338"/>
    </row>
    <row r="339" spans="3:4" x14ac:dyDescent="0.3">
      <c r="C339"/>
      <c r="D339"/>
    </row>
    <row r="340" spans="3:4" x14ac:dyDescent="0.3">
      <c r="C340"/>
      <c r="D340"/>
    </row>
    <row r="341" spans="3:4" x14ac:dyDescent="0.3">
      <c r="C341"/>
      <c r="D341"/>
    </row>
    <row r="342" spans="3:4" x14ac:dyDescent="0.3">
      <c r="C342"/>
      <c r="D342"/>
    </row>
    <row r="343" spans="3:4" x14ac:dyDescent="0.3">
      <c r="C343"/>
      <c r="D343"/>
    </row>
    <row r="344" spans="3:4" x14ac:dyDescent="0.3">
      <c r="C344"/>
      <c r="D344"/>
    </row>
    <row r="345" spans="3:4" x14ac:dyDescent="0.3">
      <c r="C345"/>
      <c r="D345"/>
    </row>
    <row r="346" spans="3:4" x14ac:dyDescent="0.3">
      <c r="C346"/>
      <c r="D346"/>
    </row>
    <row r="347" spans="3:4" x14ac:dyDescent="0.3">
      <c r="C347"/>
      <c r="D347"/>
    </row>
    <row r="348" spans="3:4" x14ac:dyDescent="0.3">
      <c r="C348"/>
      <c r="D348"/>
    </row>
    <row r="349" spans="3:4" x14ac:dyDescent="0.3">
      <c r="C349"/>
      <c r="D349"/>
    </row>
    <row r="350" spans="3:4" x14ac:dyDescent="0.3">
      <c r="C350"/>
      <c r="D350"/>
    </row>
    <row r="351" spans="3:4" x14ac:dyDescent="0.3">
      <c r="C351"/>
      <c r="D351"/>
    </row>
    <row r="352" spans="3:4" x14ac:dyDescent="0.3">
      <c r="C352"/>
      <c r="D352"/>
    </row>
    <row r="353" spans="3:4" x14ac:dyDescent="0.3">
      <c r="C353"/>
      <c r="D353"/>
    </row>
    <row r="354" spans="3:4" x14ac:dyDescent="0.3">
      <c r="C354"/>
      <c r="D354"/>
    </row>
    <row r="355" spans="3:4" x14ac:dyDescent="0.3">
      <c r="C355"/>
      <c r="D355"/>
    </row>
    <row r="356" spans="3:4" x14ac:dyDescent="0.3">
      <c r="C356"/>
      <c r="D356"/>
    </row>
    <row r="357" spans="3:4" x14ac:dyDescent="0.3">
      <c r="C357"/>
      <c r="D357"/>
    </row>
    <row r="358" spans="3:4" x14ac:dyDescent="0.3">
      <c r="C358"/>
      <c r="D358"/>
    </row>
    <row r="359" spans="3:4" x14ac:dyDescent="0.3">
      <c r="C359"/>
      <c r="D359"/>
    </row>
    <row r="360" spans="3:4" x14ac:dyDescent="0.3">
      <c r="C360"/>
      <c r="D360"/>
    </row>
    <row r="361" spans="3:4" x14ac:dyDescent="0.3">
      <c r="C361"/>
      <c r="D361"/>
    </row>
    <row r="362" spans="3:4" x14ac:dyDescent="0.3">
      <c r="C362"/>
      <c r="D362"/>
    </row>
    <row r="363" spans="3:4" x14ac:dyDescent="0.3">
      <c r="C363"/>
      <c r="D363"/>
    </row>
    <row r="364" spans="3:4" x14ac:dyDescent="0.3">
      <c r="C364"/>
      <c r="D364"/>
    </row>
    <row r="365" spans="3:4" x14ac:dyDescent="0.3">
      <c r="C365"/>
      <c r="D365"/>
    </row>
    <row r="366" spans="3:4" x14ac:dyDescent="0.3">
      <c r="C366"/>
      <c r="D366"/>
    </row>
    <row r="367" spans="3:4" x14ac:dyDescent="0.3">
      <c r="C367"/>
      <c r="D367"/>
    </row>
    <row r="368" spans="3:4" x14ac:dyDescent="0.3">
      <c r="C368"/>
      <c r="D368"/>
    </row>
    <row r="369" spans="3:4" x14ac:dyDescent="0.3">
      <c r="C369"/>
      <c r="D369"/>
    </row>
    <row r="370" spans="3:4" x14ac:dyDescent="0.3">
      <c r="C370"/>
      <c r="D370"/>
    </row>
    <row r="371" spans="3:4" x14ac:dyDescent="0.3">
      <c r="C371"/>
      <c r="D371"/>
    </row>
    <row r="372" spans="3:4" x14ac:dyDescent="0.3">
      <c r="C372"/>
      <c r="D372"/>
    </row>
    <row r="373" spans="3:4" x14ac:dyDescent="0.3">
      <c r="C373"/>
      <c r="D373"/>
    </row>
    <row r="374" spans="3:4" x14ac:dyDescent="0.3">
      <c r="C374"/>
      <c r="D374"/>
    </row>
    <row r="375" spans="3:4" x14ac:dyDescent="0.3">
      <c r="C375"/>
      <c r="D375"/>
    </row>
    <row r="376" spans="3:4" x14ac:dyDescent="0.3">
      <c r="C376"/>
      <c r="D376"/>
    </row>
    <row r="377" spans="3:4" x14ac:dyDescent="0.3">
      <c r="C377"/>
      <c r="D377"/>
    </row>
    <row r="378" spans="3:4" x14ac:dyDescent="0.3">
      <c r="C378"/>
      <c r="D378"/>
    </row>
    <row r="379" spans="3:4" x14ac:dyDescent="0.3">
      <c r="C379"/>
      <c r="D379"/>
    </row>
    <row r="380" spans="3:4" x14ac:dyDescent="0.3">
      <c r="C380"/>
      <c r="D380"/>
    </row>
    <row r="381" spans="3:4" x14ac:dyDescent="0.3">
      <c r="C381"/>
      <c r="D381"/>
    </row>
    <row r="382" spans="3:4" x14ac:dyDescent="0.3">
      <c r="C382"/>
      <c r="D382"/>
    </row>
    <row r="383" spans="3:4" x14ac:dyDescent="0.3">
      <c r="C383"/>
      <c r="D383"/>
    </row>
    <row r="384" spans="3:4" x14ac:dyDescent="0.3">
      <c r="C384"/>
      <c r="D384"/>
    </row>
    <row r="385" spans="3:4" x14ac:dyDescent="0.3">
      <c r="C385"/>
      <c r="D385"/>
    </row>
    <row r="386" spans="3:4" x14ac:dyDescent="0.3">
      <c r="C386"/>
      <c r="D386"/>
    </row>
    <row r="387" spans="3:4" x14ac:dyDescent="0.3">
      <c r="C387"/>
      <c r="D387"/>
    </row>
    <row r="388" spans="3:4" x14ac:dyDescent="0.3">
      <c r="C388"/>
      <c r="D388"/>
    </row>
    <row r="389" spans="3:4" x14ac:dyDescent="0.3">
      <c r="C389"/>
      <c r="D389"/>
    </row>
    <row r="390" spans="3:4" x14ac:dyDescent="0.3">
      <c r="C390"/>
      <c r="D390"/>
    </row>
    <row r="391" spans="3:4" x14ac:dyDescent="0.3">
      <c r="C391"/>
      <c r="D391"/>
    </row>
    <row r="392" spans="3:4" x14ac:dyDescent="0.3">
      <c r="C392"/>
      <c r="D392"/>
    </row>
    <row r="393" spans="3:4" x14ac:dyDescent="0.3">
      <c r="C393"/>
      <c r="D393"/>
    </row>
    <row r="394" spans="3:4" x14ac:dyDescent="0.3">
      <c r="C394"/>
      <c r="D394"/>
    </row>
    <row r="395" spans="3:4" x14ac:dyDescent="0.3">
      <c r="C395"/>
      <c r="D395"/>
    </row>
    <row r="396" spans="3:4" x14ac:dyDescent="0.3">
      <c r="C396"/>
      <c r="D396"/>
    </row>
    <row r="397" spans="3:4" x14ac:dyDescent="0.3">
      <c r="C397"/>
      <c r="D397"/>
    </row>
    <row r="398" spans="3:4" x14ac:dyDescent="0.3">
      <c r="C398"/>
      <c r="D398"/>
    </row>
    <row r="399" spans="3:4" x14ac:dyDescent="0.3">
      <c r="C399"/>
      <c r="D399"/>
    </row>
    <row r="400" spans="3:4" x14ac:dyDescent="0.3">
      <c r="C400"/>
      <c r="D400"/>
    </row>
    <row r="401" spans="3:4" x14ac:dyDescent="0.3">
      <c r="C401"/>
      <c r="D401"/>
    </row>
    <row r="402" spans="3:4" x14ac:dyDescent="0.3">
      <c r="C402"/>
      <c r="D402"/>
    </row>
    <row r="403" spans="3:4" x14ac:dyDescent="0.3">
      <c r="C403"/>
      <c r="D403"/>
    </row>
    <row r="404" spans="3:4" x14ac:dyDescent="0.3">
      <c r="C404"/>
      <c r="D404"/>
    </row>
    <row r="405" spans="3:4" x14ac:dyDescent="0.3">
      <c r="C405"/>
      <c r="D405"/>
    </row>
    <row r="406" spans="3:4" x14ac:dyDescent="0.3">
      <c r="C406"/>
      <c r="D406"/>
    </row>
    <row r="407" spans="3:4" x14ac:dyDescent="0.3">
      <c r="C407"/>
      <c r="D407"/>
    </row>
    <row r="408" spans="3:4" x14ac:dyDescent="0.3">
      <c r="C408"/>
      <c r="D408"/>
    </row>
    <row r="409" spans="3:4" x14ac:dyDescent="0.3">
      <c r="C409"/>
      <c r="D409"/>
    </row>
    <row r="410" spans="3:4" x14ac:dyDescent="0.3">
      <c r="C410"/>
      <c r="D410"/>
    </row>
    <row r="411" spans="3:4" x14ac:dyDescent="0.3">
      <c r="C411"/>
      <c r="D411"/>
    </row>
    <row r="412" spans="3:4" x14ac:dyDescent="0.3">
      <c r="C412"/>
      <c r="D412"/>
    </row>
    <row r="413" spans="3:4" x14ac:dyDescent="0.3">
      <c r="C413"/>
      <c r="D413"/>
    </row>
    <row r="414" spans="3:4" x14ac:dyDescent="0.3">
      <c r="C414"/>
      <c r="D414"/>
    </row>
    <row r="415" spans="3:4" x14ac:dyDescent="0.3">
      <c r="C415"/>
      <c r="D415"/>
    </row>
    <row r="416" spans="3:4" x14ac:dyDescent="0.3">
      <c r="C416"/>
      <c r="D416"/>
    </row>
    <row r="417" spans="3:4" x14ac:dyDescent="0.3">
      <c r="C417"/>
      <c r="D417"/>
    </row>
    <row r="418" spans="3:4" x14ac:dyDescent="0.3">
      <c r="C418"/>
      <c r="D418"/>
    </row>
    <row r="419" spans="3:4" x14ac:dyDescent="0.3">
      <c r="C419"/>
      <c r="D419"/>
    </row>
    <row r="420" spans="3:4" x14ac:dyDescent="0.3">
      <c r="C420"/>
      <c r="D420"/>
    </row>
    <row r="421" spans="3:4" x14ac:dyDescent="0.3">
      <c r="C421"/>
      <c r="D421"/>
    </row>
    <row r="422" spans="3:4" x14ac:dyDescent="0.3">
      <c r="C422"/>
      <c r="D422"/>
    </row>
    <row r="423" spans="3:4" x14ac:dyDescent="0.3">
      <c r="C423"/>
      <c r="D423"/>
    </row>
    <row r="424" spans="3:4" x14ac:dyDescent="0.3">
      <c r="C424"/>
      <c r="D424"/>
    </row>
    <row r="425" spans="3:4" x14ac:dyDescent="0.3">
      <c r="C425"/>
      <c r="D425"/>
    </row>
    <row r="426" spans="3:4" x14ac:dyDescent="0.3">
      <c r="C426"/>
      <c r="D426"/>
    </row>
    <row r="427" spans="3:4" x14ac:dyDescent="0.3">
      <c r="C427"/>
      <c r="D427"/>
    </row>
    <row r="428" spans="3:4" x14ac:dyDescent="0.3">
      <c r="C428"/>
      <c r="D428"/>
    </row>
    <row r="429" spans="3:4" x14ac:dyDescent="0.3">
      <c r="C429"/>
      <c r="D429"/>
    </row>
    <row r="430" spans="3:4" x14ac:dyDescent="0.3">
      <c r="C430"/>
      <c r="D430"/>
    </row>
    <row r="431" spans="3:4" x14ac:dyDescent="0.3">
      <c r="C431"/>
      <c r="D431"/>
    </row>
    <row r="432" spans="3:4" x14ac:dyDescent="0.3">
      <c r="C432"/>
      <c r="D432"/>
    </row>
    <row r="433" spans="3:4" x14ac:dyDescent="0.3">
      <c r="C433"/>
      <c r="D433"/>
    </row>
    <row r="434" spans="3:4" x14ac:dyDescent="0.3">
      <c r="C434"/>
      <c r="D434"/>
    </row>
    <row r="435" spans="3:4" x14ac:dyDescent="0.3">
      <c r="C435"/>
      <c r="D435"/>
    </row>
    <row r="436" spans="3:4" x14ac:dyDescent="0.3">
      <c r="C436"/>
      <c r="D436"/>
    </row>
    <row r="437" spans="3:4" x14ac:dyDescent="0.3">
      <c r="C437"/>
      <c r="D437"/>
    </row>
    <row r="438" spans="3:4" x14ac:dyDescent="0.3">
      <c r="C438"/>
      <c r="D438"/>
    </row>
    <row r="439" spans="3:4" x14ac:dyDescent="0.3">
      <c r="C439"/>
      <c r="D439"/>
    </row>
    <row r="440" spans="3:4" x14ac:dyDescent="0.3">
      <c r="C440"/>
      <c r="D440"/>
    </row>
    <row r="441" spans="3:4" x14ac:dyDescent="0.3">
      <c r="C441"/>
      <c r="D441"/>
    </row>
    <row r="442" spans="3:4" x14ac:dyDescent="0.3">
      <c r="C442"/>
      <c r="D442"/>
    </row>
    <row r="443" spans="3:4" x14ac:dyDescent="0.3">
      <c r="C443"/>
      <c r="D443"/>
    </row>
    <row r="444" spans="3:4" x14ac:dyDescent="0.3">
      <c r="C444"/>
      <c r="D444"/>
    </row>
    <row r="445" spans="3:4" x14ac:dyDescent="0.3">
      <c r="C445"/>
      <c r="D445"/>
    </row>
    <row r="446" spans="3:4" x14ac:dyDescent="0.3">
      <c r="C446"/>
      <c r="D446"/>
    </row>
    <row r="447" spans="3:4" x14ac:dyDescent="0.3">
      <c r="C447"/>
      <c r="D447"/>
    </row>
    <row r="448" spans="3:4" x14ac:dyDescent="0.3">
      <c r="C448"/>
      <c r="D448"/>
    </row>
    <row r="449" spans="3:4" x14ac:dyDescent="0.3">
      <c r="C449"/>
      <c r="D449"/>
    </row>
    <row r="450" spans="3:4" x14ac:dyDescent="0.3">
      <c r="C450"/>
      <c r="D450"/>
    </row>
    <row r="451" spans="3:4" x14ac:dyDescent="0.3">
      <c r="C451"/>
      <c r="D451"/>
    </row>
    <row r="452" spans="3:4" x14ac:dyDescent="0.3">
      <c r="C452"/>
      <c r="D452"/>
    </row>
    <row r="453" spans="3:4" x14ac:dyDescent="0.3">
      <c r="C453"/>
      <c r="D453"/>
    </row>
    <row r="454" spans="3:4" x14ac:dyDescent="0.3">
      <c r="C454"/>
      <c r="D454"/>
    </row>
    <row r="455" spans="3:4" x14ac:dyDescent="0.3">
      <c r="C455"/>
      <c r="D455"/>
    </row>
    <row r="456" spans="3:4" x14ac:dyDescent="0.3">
      <c r="C456"/>
      <c r="D456"/>
    </row>
    <row r="457" spans="3:4" x14ac:dyDescent="0.3">
      <c r="C457"/>
      <c r="D457"/>
    </row>
    <row r="458" spans="3:4" x14ac:dyDescent="0.3">
      <c r="C458"/>
      <c r="D458"/>
    </row>
    <row r="459" spans="3:4" x14ac:dyDescent="0.3">
      <c r="C459"/>
      <c r="D459"/>
    </row>
    <row r="460" spans="3:4" x14ac:dyDescent="0.3">
      <c r="C460"/>
      <c r="D460"/>
    </row>
    <row r="461" spans="3:4" x14ac:dyDescent="0.3">
      <c r="C461"/>
      <c r="D461"/>
    </row>
    <row r="462" spans="3:4" x14ac:dyDescent="0.3">
      <c r="C462"/>
      <c r="D462"/>
    </row>
    <row r="463" spans="3:4" x14ac:dyDescent="0.3">
      <c r="C463"/>
      <c r="D463"/>
    </row>
    <row r="464" spans="3:4" x14ac:dyDescent="0.3">
      <c r="C464"/>
      <c r="D464"/>
    </row>
    <row r="465" spans="3:4" x14ac:dyDescent="0.3">
      <c r="C465"/>
      <c r="D465"/>
    </row>
    <row r="466" spans="3:4" x14ac:dyDescent="0.3">
      <c r="C466"/>
      <c r="D466"/>
    </row>
    <row r="467" spans="3:4" x14ac:dyDescent="0.3">
      <c r="C467"/>
      <c r="D467"/>
    </row>
    <row r="468" spans="3:4" x14ac:dyDescent="0.3">
      <c r="C468"/>
      <c r="D468"/>
    </row>
    <row r="469" spans="3:4" x14ac:dyDescent="0.3">
      <c r="C469"/>
      <c r="D469"/>
    </row>
    <row r="470" spans="3:4" x14ac:dyDescent="0.3">
      <c r="C470"/>
      <c r="D470"/>
    </row>
    <row r="471" spans="3:4" x14ac:dyDescent="0.3">
      <c r="C471"/>
      <c r="D471"/>
    </row>
    <row r="472" spans="3:4" x14ac:dyDescent="0.3">
      <c r="C472"/>
      <c r="D472"/>
    </row>
    <row r="473" spans="3:4" x14ac:dyDescent="0.3">
      <c r="C473"/>
      <c r="D473"/>
    </row>
    <row r="474" spans="3:4" x14ac:dyDescent="0.3">
      <c r="C474"/>
      <c r="D474"/>
    </row>
    <row r="475" spans="3:4" x14ac:dyDescent="0.3">
      <c r="C475"/>
      <c r="D475"/>
    </row>
    <row r="476" spans="3:4" x14ac:dyDescent="0.3">
      <c r="C476"/>
      <c r="D476"/>
    </row>
    <row r="477" spans="3:4" x14ac:dyDescent="0.3">
      <c r="C477"/>
      <c r="D477"/>
    </row>
    <row r="478" spans="3:4" x14ac:dyDescent="0.3">
      <c r="C478"/>
      <c r="D478"/>
    </row>
    <row r="479" spans="3:4" x14ac:dyDescent="0.3">
      <c r="C479"/>
      <c r="D479"/>
    </row>
    <row r="480" spans="3:4" x14ac:dyDescent="0.3">
      <c r="C480"/>
      <c r="D480"/>
    </row>
    <row r="481" spans="3:4" x14ac:dyDescent="0.3">
      <c r="C481"/>
      <c r="D481"/>
    </row>
    <row r="482" spans="3:4" x14ac:dyDescent="0.3">
      <c r="C482"/>
      <c r="D482"/>
    </row>
    <row r="483" spans="3:4" x14ac:dyDescent="0.3">
      <c r="C483"/>
      <c r="D483"/>
    </row>
    <row r="484" spans="3:4" x14ac:dyDescent="0.3">
      <c r="C484"/>
      <c r="D484"/>
    </row>
    <row r="485" spans="3:4" x14ac:dyDescent="0.3">
      <c r="C485"/>
      <c r="D485"/>
    </row>
    <row r="486" spans="3:4" x14ac:dyDescent="0.3">
      <c r="C486"/>
      <c r="D486"/>
    </row>
    <row r="487" spans="3:4" x14ac:dyDescent="0.3">
      <c r="C487"/>
      <c r="D487"/>
    </row>
    <row r="488" spans="3:4" x14ac:dyDescent="0.3">
      <c r="C488"/>
      <c r="D488"/>
    </row>
    <row r="489" spans="3:4" x14ac:dyDescent="0.3">
      <c r="C489"/>
      <c r="D489"/>
    </row>
    <row r="490" spans="3:4" x14ac:dyDescent="0.3">
      <c r="C490"/>
      <c r="D490"/>
    </row>
    <row r="491" spans="3:4" x14ac:dyDescent="0.3">
      <c r="C491"/>
      <c r="D491"/>
    </row>
    <row r="492" spans="3:4" x14ac:dyDescent="0.3">
      <c r="C492"/>
      <c r="D492"/>
    </row>
    <row r="493" spans="3:4" x14ac:dyDescent="0.3">
      <c r="C493"/>
      <c r="D493"/>
    </row>
    <row r="494" spans="3:4" x14ac:dyDescent="0.3">
      <c r="C494"/>
      <c r="D494"/>
    </row>
    <row r="495" spans="3:4" x14ac:dyDescent="0.3">
      <c r="C495"/>
      <c r="D495"/>
    </row>
    <row r="496" spans="3:4" x14ac:dyDescent="0.3">
      <c r="C496"/>
      <c r="D496"/>
    </row>
    <row r="497" spans="3:4" x14ac:dyDescent="0.3">
      <c r="C497"/>
      <c r="D497"/>
    </row>
    <row r="498" spans="3:4" x14ac:dyDescent="0.3">
      <c r="C498"/>
      <c r="D498"/>
    </row>
    <row r="499" spans="3:4" x14ac:dyDescent="0.3">
      <c r="C499"/>
      <c r="D499"/>
    </row>
    <row r="500" spans="3:4" x14ac:dyDescent="0.3">
      <c r="C500"/>
      <c r="D500"/>
    </row>
    <row r="501" spans="3:4" x14ac:dyDescent="0.3">
      <c r="C501"/>
      <c r="D501"/>
    </row>
    <row r="502" spans="3:4" x14ac:dyDescent="0.3">
      <c r="C502"/>
      <c r="D502"/>
    </row>
    <row r="503" spans="3:4" x14ac:dyDescent="0.3">
      <c r="C503"/>
      <c r="D503"/>
    </row>
    <row r="504" spans="3:4" x14ac:dyDescent="0.3">
      <c r="C504"/>
      <c r="D504"/>
    </row>
    <row r="505" spans="3:4" x14ac:dyDescent="0.3">
      <c r="C505"/>
      <c r="D505"/>
    </row>
    <row r="506" spans="3:4" x14ac:dyDescent="0.3">
      <c r="C506"/>
      <c r="D506"/>
    </row>
    <row r="507" spans="3:4" x14ac:dyDescent="0.3">
      <c r="C507"/>
      <c r="D507"/>
    </row>
    <row r="508" spans="3:4" x14ac:dyDescent="0.3">
      <c r="C508"/>
      <c r="D508"/>
    </row>
    <row r="509" spans="3:4" x14ac:dyDescent="0.3">
      <c r="C509"/>
      <c r="D509"/>
    </row>
    <row r="510" spans="3:4" x14ac:dyDescent="0.3">
      <c r="C510"/>
      <c r="D510"/>
    </row>
    <row r="511" spans="3:4" x14ac:dyDescent="0.3">
      <c r="C511"/>
      <c r="D511"/>
    </row>
    <row r="512" spans="3:4" x14ac:dyDescent="0.3">
      <c r="C512"/>
      <c r="D512"/>
    </row>
    <row r="513" spans="3:4" x14ac:dyDescent="0.3">
      <c r="C513"/>
      <c r="D513"/>
    </row>
    <row r="514" spans="3:4" x14ac:dyDescent="0.3">
      <c r="C514"/>
      <c r="D514"/>
    </row>
    <row r="515" spans="3:4" x14ac:dyDescent="0.3">
      <c r="C515"/>
      <c r="D515"/>
    </row>
    <row r="516" spans="3:4" x14ac:dyDescent="0.3">
      <c r="C516"/>
      <c r="D516"/>
    </row>
    <row r="517" spans="3:4" x14ac:dyDescent="0.3">
      <c r="C517"/>
      <c r="D517"/>
    </row>
    <row r="518" spans="3:4" x14ac:dyDescent="0.3">
      <c r="C518"/>
      <c r="D518"/>
    </row>
    <row r="519" spans="3:4" x14ac:dyDescent="0.3">
      <c r="C519"/>
      <c r="D519"/>
    </row>
    <row r="520" spans="3:4" x14ac:dyDescent="0.3">
      <c r="C520"/>
      <c r="D520"/>
    </row>
    <row r="521" spans="3:4" x14ac:dyDescent="0.3">
      <c r="C521"/>
      <c r="D521"/>
    </row>
    <row r="522" spans="3:4" x14ac:dyDescent="0.3">
      <c r="C522"/>
      <c r="D522"/>
    </row>
    <row r="523" spans="3:4" x14ac:dyDescent="0.3">
      <c r="C523"/>
      <c r="D523"/>
    </row>
    <row r="524" spans="3:4" x14ac:dyDescent="0.3">
      <c r="C524"/>
      <c r="D524"/>
    </row>
    <row r="525" spans="3:4" x14ac:dyDescent="0.3">
      <c r="C525"/>
      <c r="D525"/>
    </row>
    <row r="526" spans="3:4" x14ac:dyDescent="0.3">
      <c r="C526"/>
      <c r="D526"/>
    </row>
    <row r="527" spans="3:4" x14ac:dyDescent="0.3">
      <c r="C527"/>
      <c r="D527"/>
    </row>
    <row r="528" spans="3:4" x14ac:dyDescent="0.3">
      <c r="C528"/>
      <c r="D528"/>
    </row>
    <row r="529" spans="3:4" x14ac:dyDescent="0.3">
      <c r="C529"/>
      <c r="D529"/>
    </row>
    <row r="530" spans="3:4" x14ac:dyDescent="0.3">
      <c r="C530"/>
      <c r="D530"/>
    </row>
    <row r="531" spans="3:4" x14ac:dyDescent="0.3">
      <c r="C531"/>
      <c r="D531"/>
    </row>
    <row r="532" spans="3:4" x14ac:dyDescent="0.3">
      <c r="C532"/>
      <c r="D532"/>
    </row>
    <row r="533" spans="3:4" x14ac:dyDescent="0.3">
      <c r="C533"/>
      <c r="D533"/>
    </row>
    <row r="534" spans="3:4" x14ac:dyDescent="0.3">
      <c r="C534"/>
      <c r="D534"/>
    </row>
    <row r="535" spans="3:4" x14ac:dyDescent="0.3">
      <c r="C535"/>
      <c r="D535"/>
    </row>
    <row r="536" spans="3:4" x14ac:dyDescent="0.3">
      <c r="C536"/>
      <c r="D536"/>
    </row>
    <row r="537" spans="3:4" x14ac:dyDescent="0.3">
      <c r="C537"/>
      <c r="D537"/>
    </row>
    <row r="538" spans="3:4" x14ac:dyDescent="0.3">
      <c r="C538"/>
      <c r="D538"/>
    </row>
    <row r="539" spans="3:4" x14ac:dyDescent="0.3">
      <c r="C539"/>
      <c r="D539"/>
    </row>
    <row r="540" spans="3:4" x14ac:dyDescent="0.3">
      <c r="C540"/>
      <c r="D540"/>
    </row>
    <row r="541" spans="3:4" x14ac:dyDescent="0.3">
      <c r="C541"/>
      <c r="D541"/>
    </row>
    <row r="542" spans="3:4" x14ac:dyDescent="0.3">
      <c r="C542"/>
      <c r="D542"/>
    </row>
    <row r="543" spans="3:4" x14ac:dyDescent="0.3">
      <c r="C543"/>
      <c r="D543"/>
    </row>
    <row r="544" spans="3:4" x14ac:dyDescent="0.3">
      <c r="C544"/>
      <c r="D544"/>
    </row>
    <row r="545" spans="3:4" x14ac:dyDescent="0.3">
      <c r="C545"/>
      <c r="D545"/>
    </row>
    <row r="546" spans="3:4" x14ac:dyDescent="0.3">
      <c r="C546"/>
      <c r="D546"/>
    </row>
    <row r="547" spans="3:4" x14ac:dyDescent="0.3">
      <c r="C547"/>
      <c r="D547"/>
    </row>
    <row r="548" spans="3:4" x14ac:dyDescent="0.3">
      <c r="C548"/>
      <c r="D548"/>
    </row>
    <row r="549" spans="3:4" x14ac:dyDescent="0.3">
      <c r="C549"/>
      <c r="D549"/>
    </row>
    <row r="550" spans="3:4" x14ac:dyDescent="0.3">
      <c r="C550"/>
      <c r="D550"/>
    </row>
    <row r="551" spans="3:4" x14ac:dyDescent="0.3">
      <c r="C551"/>
      <c r="D551"/>
    </row>
    <row r="552" spans="3:4" x14ac:dyDescent="0.3">
      <c r="C552"/>
      <c r="D552"/>
    </row>
    <row r="553" spans="3:4" x14ac:dyDescent="0.3">
      <c r="C553"/>
      <c r="D553"/>
    </row>
    <row r="554" spans="3:4" x14ac:dyDescent="0.3">
      <c r="C554"/>
      <c r="D554"/>
    </row>
    <row r="555" spans="3:4" x14ac:dyDescent="0.3">
      <c r="C555"/>
      <c r="D555"/>
    </row>
    <row r="556" spans="3:4" x14ac:dyDescent="0.3">
      <c r="C556"/>
      <c r="D556"/>
    </row>
    <row r="557" spans="3:4" x14ac:dyDescent="0.3">
      <c r="C557"/>
      <c r="D557"/>
    </row>
    <row r="558" spans="3:4" x14ac:dyDescent="0.3">
      <c r="C558"/>
      <c r="D558"/>
    </row>
    <row r="559" spans="3:4" x14ac:dyDescent="0.3">
      <c r="C559"/>
      <c r="D559"/>
    </row>
    <row r="560" spans="3:4" x14ac:dyDescent="0.3">
      <c r="C560"/>
      <c r="D560"/>
    </row>
    <row r="561" spans="3:4" x14ac:dyDescent="0.3">
      <c r="C561"/>
      <c r="D561"/>
    </row>
    <row r="562" spans="3:4" x14ac:dyDescent="0.3">
      <c r="C562"/>
      <c r="D562"/>
    </row>
    <row r="563" spans="3:4" x14ac:dyDescent="0.3">
      <c r="C563"/>
      <c r="D563"/>
    </row>
    <row r="564" spans="3:4" x14ac:dyDescent="0.3">
      <c r="C564"/>
      <c r="D564"/>
    </row>
    <row r="565" spans="3:4" x14ac:dyDescent="0.3">
      <c r="C565"/>
      <c r="D565"/>
    </row>
    <row r="566" spans="3:4" x14ac:dyDescent="0.3">
      <c r="C566"/>
      <c r="D566"/>
    </row>
    <row r="567" spans="3:4" x14ac:dyDescent="0.3">
      <c r="C567"/>
      <c r="D567"/>
    </row>
    <row r="568" spans="3:4" x14ac:dyDescent="0.3">
      <c r="C568"/>
      <c r="D568"/>
    </row>
    <row r="569" spans="3:4" x14ac:dyDescent="0.3">
      <c r="C569"/>
      <c r="D569"/>
    </row>
    <row r="570" spans="3:4" x14ac:dyDescent="0.3">
      <c r="C570"/>
      <c r="D570"/>
    </row>
    <row r="571" spans="3:4" x14ac:dyDescent="0.3">
      <c r="C571"/>
      <c r="D571"/>
    </row>
    <row r="572" spans="3:4" x14ac:dyDescent="0.3">
      <c r="C572"/>
      <c r="D572"/>
    </row>
    <row r="573" spans="3:4" x14ac:dyDescent="0.3">
      <c r="C573"/>
      <c r="D573"/>
    </row>
    <row r="574" spans="3:4" x14ac:dyDescent="0.3">
      <c r="C574"/>
      <c r="D574"/>
    </row>
    <row r="575" spans="3:4" x14ac:dyDescent="0.3">
      <c r="C575"/>
      <c r="D575"/>
    </row>
    <row r="576" spans="3:4" x14ac:dyDescent="0.3">
      <c r="C576"/>
      <c r="D576"/>
    </row>
    <row r="577" spans="3:4" x14ac:dyDescent="0.3">
      <c r="C577"/>
      <c r="D577"/>
    </row>
    <row r="578" spans="3:4" x14ac:dyDescent="0.3">
      <c r="C578"/>
      <c r="D578"/>
    </row>
    <row r="579" spans="3:4" x14ac:dyDescent="0.3">
      <c r="C579"/>
      <c r="D579"/>
    </row>
    <row r="580" spans="3:4" x14ac:dyDescent="0.3">
      <c r="C580"/>
      <c r="D580"/>
    </row>
    <row r="581" spans="3:4" x14ac:dyDescent="0.3">
      <c r="C581"/>
      <c r="D581"/>
    </row>
    <row r="582" spans="3:4" x14ac:dyDescent="0.3">
      <c r="C582"/>
      <c r="D582"/>
    </row>
    <row r="583" spans="3:4" x14ac:dyDescent="0.3">
      <c r="C583"/>
      <c r="D583"/>
    </row>
    <row r="584" spans="3:4" x14ac:dyDescent="0.3">
      <c r="C584"/>
      <c r="D584"/>
    </row>
    <row r="585" spans="3:4" x14ac:dyDescent="0.3">
      <c r="C585"/>
      <c r="D585"/>
    </row>
    <row r="586" spans="3:4" x14ac:dyDescent="0.3">
      <c r="C586"/>
      <c r="D586"/>
    </row>
    <row r="587" spans="3:4" x14ac:dyDescent="0.3">
      <c r="C587"/>
      <c r="D587"/>
    </row>
    <row r="588" spans="3:4" x14ac:dyDescent="0.3">
      <c r="C588"/>
      <c r="D588"/>
    </row>
    <row r="589" spans="3:4" x14ac:dyDescent="0.3">
      <c r="C589"/>
      <c r="D589"/>
    </row>
    <row r="590" spans="3:4" x14ac:dyDescent="0.3">
      <c r="C590"/>
      <c r="D590"/>
    </row>
    <row r="591" spans="3:4" x14ac:dyDescent="0.3">
      <c r="C591"/>
      <c r="D591"/>
    </row>
    <row r="592" spans="3:4" x14ac:dyDescent="0.3">
      <c r="C592"/>
      <c r="D592"/>
    </row>
    <row r="593" spans="3:4" x14ac:dyDescent="0.3">
      <c r="C593"/>
      <c r="D593"/>
    </row>
    <row r="594" spans="3:4" x14ac:dyDescent="0.3">
      <c r="C594"/>
      <c r="D594"/>
    </row>
    <row r="595" spans="3:4" x14ac:dyDescent="0.3">
      <c r="C595"/>
      <c r="D595"/>
    </row>
    <row r="596" spans="3:4" x14ac:dyDescent="0.3">
      <c r="C596"/>
      <c r="D596"/>
    </row>
    <row r="597" spans="3:4" x14ac:dyDescent="0.3">
      <c r="C597"/>
      <c r="D597"/>
    </row>
    <row r="598" spans="3:4" x14ac:dyDescent="0.3">
      <c r="C598"/>
      <c r="D598"/>
    </row>
    <row r="599" spans="3:4" x14ac:dyDescent="0.3">
      <c r="C599"/>
      <c r="D599"/>
    </row>
    <row r="600" spans="3:4" x14ac:dyDescent="0.3">
      <c r="C600"/>
      <c r="D600"/>
    </row>
    <row r="601" spans="3:4" x14ac:dyDescent="0.3">
      <c r="C601"/>
      <c r="D601"/>
    </row>
    <row r="602" spans="3:4" x14ac:dyDescent="0.3">
      <c r="C602"/>
      <c r="D602"/>
    </row>
    <row r="603" spans="3:4" x14ac:dyDescent="0.3">
      <c r="C603"/>
      <c r="D603"/>
    </row>
    <row r="604" spans="3:4" x14ac:dyDescent="0.3">
      <c r="C604"/>
      <c r="D604"/>
    </row>
    <row r="605" spans="3:4" x14ac:dyDescent="0.3">
      <c r="C605"/>
      <c r="D605"/>
    </row>
    <row r="606" spans="3:4" x14ac:dyDescent="0.3">
      <c r="C606"/>
      <c r="D606"/>
    </row>
    <row r="607" spans="3:4" x14ac:dyDescent="0.3">
      <c r="C607"/>
      <c r="D607"/>
    </row>
    <row r="608" spans="3:4" x14ac:dyDescent="0.3">
      <c r="C608"/>
      <c r="D608"/>
    </row>
    <row r="609" spans="3:4" x14ac:dyDescent="0.3">
      <c r="C609"/>
      <c r="D609"/>
    </row>
    <row r="610" spans="3:4" x14ac:dyDescent="0.3">
      <c r="C610"/>
      <c r="D610"/>
    </row>
    <row r="611" spans="3:4" x14ac:dyDescent="0.3">
      <c r="C611"/>
      <c r="D611"/>
    </row>
    <row r="612" spans="3:4" x14ac:dyDescent="0.3">
      <c r="C612"/>
      <c r="D612"/>
    </row>
    <row r="613" spans="3:4" x14ac:dyDescent="0.3">
      <c r="C613"/>
      <c r="D613"/>
    </row>
    <row r="614" spans="3:4" x14ac:dyDescent="0.3">
      <c r="C614"/>
      <c r="D614"/>
    </row>
    <row r="615" spans="3:4" x14ac:dyDescent="0.3">
      <c r="C615"/>
      <c r="D615"/>
    </row>
    <row r="616" spans="3:4" x14ac:dyDescent="0.3">
      <c r="C616"/>
      <c r="D616"/>
    </row>
    <row r="617" spans="3:4" x14ac:dyDescent="0.3">
      <c r="C617"/>
      <c r="D617"/>
    </row>
    <row r="618" spans="3:4" x14ac:dyDescent="0.3">
      <c r="C618"/>
      <c r="D618"/>
    </row>
    <row r="619" spans="3:4" x14ac:dyDescent="0.3">
      <c r="C619"/>
      <c r="D619"/>
    </row>
    <row r="620" spans="3:4" x14ac:dyDescent="0.3">
      <c r="C620"/>
      <c r="D620"/>
    </row>
    <row r="621" spans="3:4" x14ac:dyDescent="0.3">
      <c r="C621"/>
      <c r="D621"/>
    </row>
    <row r="622" spans="3:4" x14ac:dyDescent="0.3">
      <c r="C622"/>
      <c r="D622"/>
    </row>
    <row r="623" spans="3:4" x14ac:dyDescent="0.3">
      <c r="C623"/>
      <c r="D623"/>
    </row>
    <row r="624" spans="3:4" x14ac:dyDescent="0.3">
      <c r="C624"/>
      <c r="D624"/>
    </row>
    <row r="625" spans="3:4" x14ac:dyDescent="0.3">
      <c r="C625"/>
      <c r="D625"/>
    </row>
    <row r="626" spans="3:4" x14ac:dyDescent="0.3">
      <c r="C626"/>
      <c r="D626"/>
    </row>
    <row r="627" spans="3:4" x14ac:dyDescent="0.3">
      <c r="C627"/>
      <c r="D627"/>
    </row>
    <row r="628" spans="3:4" x14ac:dyDescent="0.3">
      <c r="C628"/>
      <c r="D628"/>
    </row>
    <row r="629" spans="3:4" x14ac:dyDescent="0.3">
      <c r="C629"/>
      <c r="D629"/>
    </row>
    <row r="630" spans="3:4" x14ac:dyDescent="0.3">
      <c r="C630"/>
      <c r="D630"/>
    </row>
    <row r="631" spans="3:4" x14ac:dyDescent="0.3">
      <c r="C631"/>
      <c r="D631"/>
    </row>
    <row r="632" spans="3:4" x14ac:dyDescent="0.3">
      <c r="C632"/>
      <c r="D632"/>
    </row>
    <row r="633" spans="3:4" x14ac:dyDescent="0.3">
      <c r="C633"/>
      <c r="D633"/>
    </row>
    <row r="634" spans="3:4" x14ac:dyDescent="0.3">
      <c r="C634"/>
      <c r="D634"/>
    </row>
    <row r="635" spans="3:4" x14ac:dyDescent="0.3">
      <c r="C635"/>
      <c r="D635"/>
    </row>
    <row r="636" spans="3:4" x14ac:dyDescent="0.3">
      <c r="C636"/>
      <c r="D636"/>
    </row>
    <row r="637" spans="3:4" x14ac:dyDescent="0.3">
      <c r="C637"/>
      <c r="D637"/>
    </row>
    <row r="638" spans="3:4" x14ac:dyDescent="0.3">
      <c r="C638"/>
      <c r="D638"/>
    </row>
    <row r="639" spans="3:4" x14ac:dyDescent="0.3">
      <c r="C639"/>
      <c r="D639"/>
    </row>
    <row r="640" spans="3:4" x14ac:dyDescent="0.3">
      <c r="C640"/>
      <c r="D640"/>
    </row>
    <row r="641" spans="3:4" x14ac:dyDescent="0.3">
      <c r="C641"/>
      <c r="D641"/>
    </row>
    <row r="642" spans="3:4" x14ac:dyDescent="0.3">
      <c r="C642"/>
      <c r="D642"/>
    </row>
    <row r="643" spans="3:4" x14ac:dyDescent="0.3">
      <c r="C643"/>
      <c r="D643"/>
    </row>
    <row r="644" spans="3:4" x14ac:dyDescent="0.3">
      <c r="C644"/>
      <c r="D644"/>
    </row>
    <row r="645" spans="3:4" x14ac:dyDescent="0.3">
      <c r="C645"/>
      <c r="D645"/>
    </row>
    <row r="646" spans="3:4" x14ac:dyDescent="0.3">
      <c r="C646"/>
      <c r="D646"/>
    </row>
    <row r="647" spans="3:4" x14ac:dyDescent="0.3">
      <c r="C647"/>
      <c r="D647"/>
    </row>
    <row r="648" spans="3:4" x14ac:dyDescent="0.3">
      <c r="C648"/>
      <c r="D648"/>
    </row>
    <row r="649" spans="3:4" x14ac:dyDescent="0.3">
      <c r="C649"/>
      <c r="D649"/>
    </row>
    <row r="650" spans="3:4" x14ac:dyDescent="0.3">
      <c r="C650"/>
      <c r="D650"/>
    </row>
    <row r="651" spans="3:4" x14ac:dyDescent="0.3">
      <c r="C651"/>
      <c r="D651"/>
    </row>
    <row r="652" spans="3:4" x14ac:dyDescent="0.3">
      <c r="C652"/>
      <c r="D652"/>
    </row>
    <row r="653" spans="3:4" x14ac:dyDescent="0.3">
      <c r="C653"/>
      <c r="D653"/>
    </row>
    <row r="654" spans="3:4" x14ac:dyDescent="0.3">
      <c r="C654"/>
      <c r="D654"/>
    </row>
    <row r="655" spans="3:4" x14ac:dyDescent="0.3">
      <c r="C655"/>
      <c r="D655"/>
    </row>
    <row r="656" spans="3:4" x14ac:dyDescent="0.3">
      <c r="C656"/>
      <c r="D656"/>
    </row>
    <row r="657" spans="3:4" x14ac:dyDescent="0.3">
      <c r="C657"/>
      <c r="D657"/>
    </row>
    <row r="658" spans="3:4" x14ac:dyDescent="0.3">
      <c r="C658"/>
      <c r="D658"/>
    </row>
    <row r="659" spans="3:4" x14ac:dyDescent="0.3">
      <c r="C659"/>
      <c r="D659"/>
    </row>
    <row r="660" spans="3:4" x14ac:dyDescent="0.3">
      <c r="C660"/>
      <c r="D660"/>
    </row>
    <row r="661" spans="3:4" x14ac:dyDescent="0.3">
      <c r="C661"/>
      <c r="D661"/>
    </row>
    <row r="662" spans="3:4" x14ac:dyDescent="0.3">
      <c r="C662"/>
      <c r="D662"/>
    </row>
    <row r="663" spans="3:4" x14ac:dyDescent="0.3">
      <c r="C663"/>
      <c r="D663"/>
    </row>
    <row r="664" spans="3:4" x14ac:dyDescent="0.3">
      <c r="C664"/>
      <c r="D664"/>
    </row>
    <row r="665" spans="3:4" x14ac:dyDescent="0.3">
      <c r="C665"/>
      <c r="D665"/>
    </row>
    <row r="666" spans="3:4" x14ac:dyDescent="0.3">
      <c r="C666"/>
      <c r="D666"/>
    </row>
    <row r="667" spans="3:4" x14ac:dyDescent="0.3">
      <c r="C667"/>
      <c r="D667"/>
    </row>
    <row r="668" spans="3:4" x14ac:dyDescent="0.3">
      <c r="C668"/>
      <c r="D668"/>
    </row>
    <row r="669" spans="3:4" x14ac:dyDescent="0.3">
      <c r="C669"/>
      <c r="D669"/>
    </row>
    <row r="670" spans="3:4" x14ac:dyDescent="0.3">
      <c r="C670"/>
      <c r="D670"/>
    </row>
    <row r="671" spans="3:4" x14ac:dyDescent="0.3">
      <c r="C671"/>
      <c r="D671"/>
    </row>
    <row r="672" spans="3:4" x14ac:dyDescent="0.3">
      <c r="C672"/>
      <c r="D672"/>
    </row>
    <row r="673" spans="3:4" x14ac:dyDescent="0.3">
      <c r="C673"/>
      <c r="D673"/>
    </row>
    <row r="674" spans="3:4" x14ac:dyDescent="0.3">
      <c r="C674"/>
      <c r="D674"/>
    </row>
    <row r="675" spans="3:4" x14ac:dyDescent="0.3">
      <c r="C675"/>
      <c r="D675"/>
    </row>
    <row r="676" spans="3:4" x14ac:dyDescent="0.3">
      <c r="C676"/>
      <c r="D676"/>
    </row>
    <row r="677" spans="3:4" x14ac:dyDescent="0.3">
      <c r="C677"/>
      <c r="D677"/>
    </row>
    <row r="678" spans="3:4" x14ac:dyDescent="0.3">
      <c r="C678"/>
      <c r="D678"/>
    </row>
    <row r="679" spans="3:4" x14ac:dyDescent="0.3">
      <c r="C679"/>
      <c r="D679"/>
    </row>
    <row r="680" spans="3:4" x14ac:dyDescent="0.3">
      <c r="C680"/>
      <c r="D680"/>
    </row>
    <row r="681" spans="3:4" x14ac:dyDescent="0.3">
      <c r="C681"/>
      <c r="D681"/>
    </row>
    <row r="682" spans="3:4" x14ac:dyDescent="0.3">
      <c r="C682"/>
      <c r="D682"/>
    </row>
    <row r="683" spans="3:4" x14ac:dyDescent="0.3">
      <c r="C683"/>
      <c r="D683"/>
    </row>
    <row r="684" spans="3:4" x14ac:dyDescent="0.3">
      <c r="C684"/>
      <c r="D684"/>
    </row>
    <row r="685" spans="3:4" x14ac:dyDescent="0.3">
      <c r="C685"/>
      <c r="D685"/>
    </row>
    <row r="686" spans="3:4" x14ac:dyDescent="0.3">
      <c r="C686"/>
      <c r="D686"/>
    </row>
    <row r="687" spans="3:4" x14ac:dyDescent="0.3">
      <c r="C687"/>
      <c r="D687"/>
    </row>
    <row r="688" spans="3:4" x14ac:dyDescent="0.3">
      <c r="C688"/>
      <c r="D688"/>
    </row>
    <row r="689" spans="3:4" x14ac:dyDescent="0.3">
      <c r="C689"/>
      <c r="D689"/>
    </row>
    <row r="690" spans="3:4" x14ac:dyDescent="0.3">
      <c r="C690"/>
      <c r="D690"/>
    </row>
    <row r="691" spans="3:4" x14ac:dyDescent="0.3">
      <c r="C691"/>
      <c r="D691"/>
    </row>
    <row r="692" spans="3:4" x14ac:dyDescent="0.3">
      <c r="C692"/>
      <c r="D692"/>
    </row>
    <row r="693" spans="3:4" x14ac:dyDescent="0.3">
      <c r="C693"/>
      <c r="D693"/>
    </row>
    <row r="694" spans="3:4" x14ac:dyDescent="0.3">
      <c r="C694"/>
      <c r="D694"/>
    </row>
    <row r="695" spans="3:4" x14ac:dyDescent="0.3">
      <c r="C695"/>
      <c r="D695"/>
    </row>
    <row r="696" spans="3:4" x14ac:dyDescent="0.3">
      <c r="C696"/>
      <c r="D696"/>
    </row>
    <row r="697" spans="3:4" x14ac:dyDescent="0.3">
      <c r="C697"/>
      <c r="D697"/>
    </row>
    <row r="698" spans="3:4" x14ac:dyDescent="0.3">
      <c r="C698"/>
      <c r="D698"/>
    </row>
    <row r="699" spans="3:4" x14ac:dyDescent="0.3">
      <c r="C699"/>
      <c r="D699"/>
    </row>
    <row r="700" spans="3:4" x14ac:dyDescent="0.3">
      <c r="C700"/>
      <c r="D700"/>
    </row>
    <row r="701" spans="3:4" x14ac:dyDescent="0.3">
      <c r="C701"/>
      <c r="D701"/>
    </row>
    <row r="702" spans="3:4" x14ac:dyDescent="0.3">
      <c r="C702"/>
      <c r="D702"/>
    </row>
    <row r="703" spans="3:4" x14ac:dyDescent="0.3">
      <c r="C703"/>
      <c r="D703"/>
    </row>
    <row r="704" spans="3:4" x14ac:dyDescent="0.3">
      <c r="C704"/>
      <c r="D704"/>
    </row>
    <row r="705" spans="3:4" x14ac:dyDescent="0.3">
      <c r="C705"/>
      <c r="D705"/>
    </row>
    <row r="706" spans="3:4" x14ac:dyDescent="0.3">
      <c r="C706"/>
      <c r="D706"/>
    </row>
    <row r="707" spans="3:4" x14ac:dyDescent="0.3">
      <c r="C707"/>
      <c r="D707"/>
    </row>
    <row r="708" spans="3:4" x14ac:dyDescent="0.3">
      <c r="C708"/>
      <c r="D708"/>
    </row>
    <row r="709" spans="3:4" x14ac:dyDescent="0.3">
      <c r="C709"/>
      <c r="D709"/>
    </row>
    <row r="710" spans="3:4" x14ac:dyDescent="0.3">
      <c r="C710"/>
      <c r="D710"/>
    </row>
    <row r="711" spans="3:4" x14ac:dyDescent="0.3">
      <c r="C711"/>
      <c r="D711"/>
    </row>
    <row r="712" spans="3:4" x14ac:dyDescent="0.3">
      <c r="C712"/>
      <c r="D712"/>
    </row>
    <row r="713" spans="3:4" x14ac:dyDescent="0.3">
      <c r="C713"/>
      <c r="D713"/>
    </row>
    <row r="714" spans="3:4" x14ac:dyDescent="0.3">
      <c r="C714"/>
      <c r="D714"/>
    </row>
    <row r="715" spans="3:4" x14ac:dyDescent="0.3">
      <c r="C715"/>
      <c r="D715"/>
    </row>
    <row r="716" spans="3:4" x14ac:dyDescent="0.3">
      <c r="C716"/>
      <c r="D716"/>
    </row>
    <row r="717" spans="3:4" x14ac:dyDescent="0.3">
      <c r="C717"/>
      <c r="D717"/>
    </row>
    <row r="718" spans="3:4" x14ac:dyDescent="0.3">
      <c r="C718"/>
      <c r="D718"/>
    </row>
    <row r="719" spans="3:4" x14ac:dyDescent="0.3">
      <c r="C719"/>
      <c r="D719"/>
    </row>
    <row r="720" spans="3:4" x14ac:dyDescent="0.3">
      <c r="C720"/>
      <c r="D720"/>
    </row>
    <row r="721" spans="3:4" x14ac:dyDescent="0.3">
      <c r="C721"/>
      <c r="D721"/>
    </row>
    <row r="722" spans="3:4" x14ac:dyDescent="0.3">
      <c r="C722"/>
      <c r="D722"/>
    </row>
    <row r="723" spans="3:4" x14ac:dyDescent="0.3">
      <c r="C723"/>
      <c r="D723"/>
    </row>
    <row r="724" spans="3:4" x14ac:dyDescent="0.3">
      <c r="C724"/>
      <c r="D724"/>
    </row>
    <row r="725" spans="3:4" x14ac:dyDescent="0.3">
      <c r="C725"/>
      <c r="D725"/>
    </row>
    <row r="726" spans="3:4" x14ac:dyDescent="0.3">
      <c r="C726"/>
      <c r="D726"/>
    </row>
    <row r="727" spans="3:4" x14ac:dyDescent="0.3">
      <c r="C727"/>
      <c r="D727"/>
    </row>
    <row r="728" spans="3:4" x14ac:dyDescent="0.3">
      <c r="C728"/>
      <c r="D728"/>
    </row>
    <row r="729" spans="3:4" x14ac:dyDescent="0.3">
      <c r="C729"/>
      <c r="D729"/>
    </row>
    <row r="730" spans="3:4" x14ac:dyDescent="0.3">
      <c r="C730"/>
      <c r="D730"/>
    </row>
    <row r="731" spans="3:4" x14ac:dyDescent="0.3">
      <c r="C731"/>
      <c r="D731"/>
    </row>
    <row r="732" spans="3:4" x14ac:dyDescent="0.3">
      <c r="C732"/>
      <c r="D732"/>
    </row>
    <row r="733" spans="3:4" x14ac:dyDescent="0.3">
      <c r="C733"/>
      <c r="D733"/>
    </row>
    <row r="734" spans="3:4" x14ac:dyDescent="0.3">
      <c r="C734"/>
      <c r="D734"/>
    </row>
    <row r="735" spans="3:4" x14ac:dyDescent="0.3">
      <c r="C735"/>
      <c r="D735"/>
    </row>
    <row r="736" spans="3:4" x14ac:dyDescent="0.3">
      <c r="C736"/>
      <c r="D736"/>
    </row>
    <row r="737" spans="3:4" x14ac:dyDescent="0.3">
      <c r="C737"/>
      <c r="D737"/>
    </row>
    <row r="738" spans="3:4" x14ac:dyDescent="0.3">
      <c r="C738"/>
      <c r="D738"/>
    </row>
    <row r="739" spans="3:4" x14ac:dyDescent="0.3">
      <c r="C739"/>
      <c r="D739"/>
    </row>
    <row r="740" spans="3:4" x14ac:dyDescent="0.3">
      <c r="C740"/>
      <c r="D740"/>
    </row>
    <row r="741" spans="3:4" x14ac:dyDescent="0.3">
      <c r="C741"/>
      <c r="D741"/>
    </row>
    <row r="742" spans="3:4" x14ac:dyDescent="0.3">
      <c r="C742"/>
      <c r="D742"/>
    </row>
    <row r="743" spans="3:4" x14ac:dyDescent="0.3">
      <c r="C743"/>
      <c r="D743"/>
    </row>
    <row r="744" spans="3:4" x14ac:dyDescent="0.3">
      <c r="C744"/>
      <c r="D744"/>
    </row>
    <row r="745" spans="3:4" x14ac:dyDescent="0.3">
      <c r="C745"/>
      <c r="D745"/>
    </row>
    <row r="746" spans="3:4" x14ac:dyDescent="0.3">
      <c r="C746"/>
      <c r="D746"/>
    </row>
    <row r="747" spans="3:4" x14ac:dyDescent="0.3">
      <c r="C747"/>
      <c r="D747"/>
    </row>
    <row r="748" spans="3:4" x14ac:dyDescent="0.3">
      <c r="C748"/>
      <c r="D748"/>
    </row>
    <row r="749" spans="3:4" x14ac:dyDescent="0.3">
      <c r="C749"/>
      <c r="D749"/>
    </row>
    <row r="750" spans="3:4" x14ac:dyDescent="0.3">
      <c r="C750"/>
      <c r="D750"/>
    </row>
    <row r="751" spans="3:4" x14ac:dyDescent="0.3">
      <c r="C751"/>
      <c r="D751"/>
    </row>
    <row r="752" spans="3:4" x14ac:dyDescent="0.3">
      <c r="C752"/>
      <c r="D752"/>
    </row>
    <row r="753" spans="3:4" x14ac:dyDescent="0.3">
      <c r="C753"/>
      <c r="D753"/>
    </row>
    <row r="754" spans="3:4" x14ac:dyDescent="0.3">
      <c r="C754"/>
      <c r="D754"/>
    </row>
    <row r="755" spans="3:4" x14ac:dyDescent="0.3">
      <c r="C755"/>
      <c r="D755"/>
    </row>
    <row r="756" spans="3:4" x14ac:dyDescent="0.3">
      <c r="C756"/>
      <c r="D756"/>
    </row>
    <row r="757" spans="3:4" x14ac:dyDescent="0.3">
      <c r="C757"/>
      <c r="D757"/>
    </row>
    <row r="758" spans="3:4" x14ac:dyDescent="0.3">
      <c r="C758"/>
      <c r="D758"/>
    </row>
    <row r="759" spans="3:4" x14ac:dyDescent="0.3">
      <c r="C759"/>
      <c r="D759"/>
    </row>
    <row r="760" spans="3:4" x14ac:dyDescent="0.3">
      <c r="C760"/>
      <c r="D760"/>
    </row>
    <row r="761" spans="3:4" x14ac:dyDescent="0.3">
      <c r="C761"/>
      <c r="D761"/>
    </row>
    <row r="762" spans="3:4" x14ac:dyDescent="0.3">
      <c r="C762"/>
      <c r="D762"/>
    </row>
    <row r="763" spans="3:4" x14ac:dyDescent="0.3">
      <c r="C763"/>
      <c r="D763"/>
    </row>
    <row r="764" spans="3:4" x14ac:dyDescent="0.3">
      <c r="C764"/>
      <c r="D764"/>
    </row>
    <row r="765" spans="3:4" x14ac:dyDescent="0.3">
      <c r="C765"/>
      <c r="D765"/>
    </row>
    <row r="766" spans="3:4" x14ac:dyDescent="0.3">
      <c r="C766"/>
      <c r="D766"/>
    </row>
    <row r="767" spans="3:4" x14ac:dyDescent="0.3">
      <c r="C767"/>
      <c r="D767"/>
    </row>
    <row r="768" spans="3:4" x14ac:dyDescent="0.3">
      <c r="C768"/>
      <c r="D768"/>
    </row>
    <row r="769" spans="3:4" x14ac:dyDescent="0.3">
      <c r="C769"/>
      <c r="D769"/>
    </row>
    <row r="770" spans="3:4" x14ac:dyDescent="0.3">
      <c r="C770"/>
      <c r="D770"/>
    </row>
    <row r="771" spans="3:4" x14ac:dyDescent="0.3">
      <c r="C771"/>
      <c r="D771"/>
    </row>
    <row r="772" spans="3:4" x14ac:dyDescent="0.3">
      <c r="C772"/>
      <c r="D772"/>
    </row>
    <row r="773" spans="3:4" x14ac:dyDescent="0.3">
      <c r="C773"/>
      <c r="D773"/>
    </row>
    <row r="774" spans="3:4" x14ac:dyDescent="0.3">
      <c r="C774"/>
      <c r="D774"/>
    </row>
    <row r="775" spans="3:4" x14ac:dyDescent="0.3">
      <c r="C775"/>
      <c r="D775"/>
    </row>
    <row r="776" spans="3:4" x14ac:dyDescent="0.3">
      <c r="C776"/>
      <c r="D776"/>
    </row>
    <row r="777" spans="3:4" x14ac:dyDescent="0.3">
      <c r="C777"/>
      <c r="D777"/>
    </row>
    <row r="778" spans="3:4" x14ac:dyDescent="0.3">
      <c r="C778"/>
      <c r="D778"/>
    </row>
    <row r="779" spans="3:4" x14ac:dyDescent="0.3">
      <c r="C779"/>
      <c r="D779"/>
    </row>
    <row r="780" spans="3:4" x14ac:dyDescent="0.3">
      <c r="C780"/>
      <c r="D780"/>
    </row>
    <row r="781" spans="3:4" x14ac:dyDescent="0.3">
      <c r="C781"/>
      <c r="D781"/>
    </row>
    <row r="782" spans="3:4" x14ac:dyDescent="0.3">
      <c r="C782"/>
      <c r="D782"/>
    </row>
    <row r="783" spans="3:4" x14ac:dyDescent="0.3">
      <c r="C783"/>
      <c r="D783"/>
    </row>
    <row r="784" spans="3:4" x14ac:dyDescent="0.3">
      <c r="C784"/>
      <c r="D784"/>
    </row>
    <row r="785" spans="3:4" x14ac:dyDescent="0.3">
      <c r="C785"/>
      <c r="D785"/>
    </row>
    <row r="786" spans="3:4" x14ac:dyDescent="0.3">
      <c r="C786"/>
      <c r="D786"/>
    </row>
    <row r="787" spans="3:4" x14ac:dyDescent="0.3">
      <c r="C787"/>
      <c r="D787"/>
    </row>
    <row r="788" spans="3:4" x14ac:dyDescent="0.3">
      <c r="C788"/>
      <c r="D788"/>
    </row>
    <row r="789" spans="3:4" x14ac:dyDescent="0.3">
      <c r="C789"/>
      <c r="D789"/>
    </row>
    <row r="790" spans="3:4" x14ac:dyDescent="0.3">
      <c r="C790"/>
      <c r="D790"/>
    </row>
    <row r="791" spans="3:4" x14ac:dyDescent="0.3">
      <c r="C791"/>
      <c r="D791"/>
    </row>
    <row r="792" spans="3:4" x14ac:dyDescent="0.3">
      <c r="C792"/>
      <c r="D792"/>
    </row>
    <row r="793" spans="3:4" x14ac:dyDescent="0.3">
      <c r="C793"/>
      <c r="D793"/>
    </row>
    <row r="794" spans="3:4" x14ac:dyDescent="0.3">
      <c r="C794"/>
      <c r="D794"/>
    </row>
    <row r="795" spans="3:4" x14ac:dyDescent="0.3">
      <c r="C795"/>
      <c r="D795"/>
    </row>
    <row r="796" spans="3:4" x14ac:dyDescent="0.3">
      <c r="C796"/>
      <c r="D796"/>
    </row>
    <row r="797" spans="3:4" x14ac:dyDescent="0.3">
      <c r="C797"/>
      <c r="D797"/>
    </row>
    <row r="798" spans="3:4" x14ac:dyDescent="0.3">
      <c r="C798"/>
      <c r="D798"/>
    </row>
    <row r="799" spans="3:4" x14ac:dyDescent="0.3">
      <c r="C799"/>
      <c r="D799"/>
    </row>
    <row r="800" spans="3:4" x14ac:dyDescent="0.3">
      <c r="C800"/>
      <c r="D800"/>
    </row>
    <row r="801" spans="3:4" x14ac:dyDescent="0.3">
      <c r="C801"/>
      <c r="D801"/>
    </row>
    <row r="802" spans="3:4" x14ac:dyDescent="0.3">
      <c r="C802"/>
      <c r="D802"/>
    </row>
    <row r="803" spans="3:4" x14ac:dyDescent="0.3">
      <c r="C803"/>
      <c r="D803"/>
    </row>
    <row r="804" spans="3:4" x14ac:dyDescent="0.3">
      <c r="C804"/>
      <c r="D804"/>
    </row>
    <row r="805" spans="3:4" x14ac:dyDescent="0.3">
      <c r="C805"/>
      <c r="D805"/>
    </row>
    <row r="806" spans="3:4" x14ac:dyDescent="0.3">
      <c r="C806"/>
      <c r="D806"/>
    </row>
    <row r="807" spans="3:4" x14ac:dyDescent="0.3">
      <c r="C807"/>
      <c r="D807"/>
    </row>
    <row r="808" spans="3:4" x14ac:dyDescent="0.3">
      <c r="C808"/>
      <c r="D808"/>
    </row>
    <row r="809" spans="3:4" x14ac:dyDescent="0.3">
      <c r="C809"/>
      <c r="D809"/>
    </row>
    <row r="810" spans="3:4" x14ac:dyDescent="0.3">
      <c r="C810"/>
      <c r="D810"/>
    </row>
    <row r="811" spans="3:4" x14ac:dyDescent="0.3">
      <c r="C811"/>
      <c r="D811"/>
    </row>
    <row r="812" spans="3:4" x14ac:dyDescent="0.3">
      <c r="C812"/>
      <c r="D812"/>
    </row>
    <row r="813" spans="3:4" x14ac:dyDescent="0.3">
      <c r="C813"/>
      <c r="D813"/>
    </row>
    <row r="814" spans="3:4" x14ac:dyDescent="0.3">
      <c r="C814"/>
      <c r="D814"/>
    </row>
    <row r="815" spans="3:4" x14ac:dyDescent="0.3">
      <c r="C815"/>
      <c r="D815"/>
    </row>
    <row r="816" spans="3:4" x14ac:dyDescent="0.3">
      <c r="C816"/>
      <c r="D816"/>
    </row>
    <row r="817" spans="3:4" x14ac:dyDescent="0.3">
      <c r="C817"/>
      <c r="D817"/>
    </row>
    <row r="818" spans="3:4" x14ac:dyDescent="0.3">
      <c r="C818"/>
      <c r="D818"/>
    </row>
    <row r="819" spans="3:4" x14ac:dyDescent="0.3">
      <c r="C819"/>
      <c r="D819"/>
    </row>
    <row r="820" spans="3:4" x14ac:dyDescent="0.3">
      <c r="C820"/>
      <c r="D820"/>
    </row>
    <row r="821" spans="3:4" x14ac:dyDescent="0.3">
      <c r="C821"/>
      <c r="D821"/>
    </row>
    <row r="822" spans="3:4" x14ac:dyDescent="0.3">
      <c r="C822"/>
      <c r="D822"/>
    </row>
    <row r="823" spans="3:4" x14ac:dyDescent="0.3">
      <c r="C823"/>
      <c r="D823"/>
    </row>
    <row r="824" spans="3:4" x14ac:dyDescent="0.3">
      <c r="C824"/>
      <c r="D824"/>
    </row>
    <row r="825" spans="3:4" x14ac:dyDescent="0.3">
      <c r="C825"/>
      <c r="D825"/>
    </row>
    <row r="826" spans="3:4" x14ac:dyDescent="0.3">
      <c r="C826"/>
      <c r="D826"/>
    </row>
    <row r="827" spans="3:4" x14ac:dyDescent="0.3">
      <c r="C827"/>
      <c r="D827"/>
    </row>
    <row r="828" spans="3:4" x14ac:dyDescent="0.3">
      <c r="C828"/>
      <c r="D828"/>
    </row>
    <row r="829" spans="3:4" x14ac:dyDescent="0.3">
      <c r="C829"/>
      <c r="D829"/>
    </row>
    <row r="830" spans="3:4" x14ac:dyDescent="0.3">
      <c r="C830"/>
      <c r="D830"/>
    </row>
    <row r="831" spans="3:4" x14ac:dyDescent="0.3">
      <c r="C831"/>
      <c r="D831"/>
    </row>
    <row r="832" spans="3:4" x14ac:dyDescent="0.3">
      <c r="C832"/>
      <c r="D832"/>
    </row>
    <row r="833" spans="3:4" x14ac:dyDescent="0.3">
      <c r="C833"/>
      <c r="D833"/>
    </row>
    <row r="834" spans="3:4" x14ac:dyDescent="0.3">
      <c r="C834"/>
      <c r="D834"/>
    </row>
    <row r="835" spans="3:4" x14ac:dyDescent="0.3">
      <c r="C835"/>
      <c r="D835"/>
    </row>
    <row r="836" spans="3:4" x14ac:dyDescent="0.3">
      <c r="C836"/>
      <c r="D836"/>
    </row>
    <row r="837" spans="3:4" x14ac:dyDescent="0.3">
      <c r="C837"/>
      <c r="D837"/>
    </row>
    <row r="838" spans="3:4" x14ac:dyDescent="0.3">
      <c r="C838"/>
      <c r="D838"/>
    </row>
    <row r="839" spans="3:4" x14ac:dyDescent="0.3">
      <c r="C839"/>
      <c r="D839"/>
    </row>
    <row r="840" spans="3:4" x14ac:dyDescent="0.3">
      <c r="C840"/>
      <c r="D840"/>
    </row>
    <row r="841" spans="3:4" x14ac:dyDescent="0.3">
      <c r="C841"/>
      <c r="D841"/>
    </row>
    <row r="842" spans="3:4" x14ac:dyDescent="0.3">
      <c r="C842"/>
      <c r="D842"/>
    </row>
    <row r="843" spans="3:4" x14ac:dyDescent="0.3">
      <c r="C843"/>
      <c r="D843"/>
    </row>
    <row r="844" spans="3:4" x14ac:dyDescent="0.3">
      <c r="C844"/>
      <c r="D844"/>
    </row>
    <row r="845" spans="3:4" x14ac:dyDescent="0.3">
      <c r="C845"/>
      <c r="D845"/>
    </row>
    <row r="846" spans="3:4" x14ac:dyDescent="0.3">
      <c r="C846"/>
      <c r="D846"/>
    </row>
    <row r="847" spans="3:4" x14ac:dyDescent="0.3">
      <c r="C847"/>
      <c r="D847"/>
    </row>
    <row r="848" spans="3:4" x14ac:dyDescent="0.3">
      <c r="C848"/>
      <c r="D848"/>
    </row>
    <row r="849" spans="3:4" x14ac:dyDescent="0.3">
      <c r="C849"/>
      <c r="D849"/>
    </row>
    <row r="850" spans="3:4" x14ac:dyDescent="0.3">
      <c r="C850"/>
      <c r="D850"/>
    </row>
    <row r="851" spans="3:4" x14ac:dyDescent="0.3">
      <c r="C851"/>
      <c r="D851"/>
    </row>
    <row r="852" spans="3:4" x14ac:dyDescent="0.3">
      <c r="C852"/>
      <c r="D852"/>
    </row>
    <row r="853" spans="3:4" x14ac:dyDescent="0.3">
      <c r="C853"/>
      <c r="D853"/>
    </row>
    <row r="854" spans="3:4" x14ac:dyDescent="0.3">
      <c r="C854"/>
      <c r="D854"/>
    </row>
    <row r="855" spans="3:4" x14ac:dyDescent="0.3">
      <c r="C855"/>
      <c r="D855"/>
    </row>
    <row r="856" spans="3:4" x14ac:dyDescent="0.3">
      <c r="C856"/>
      <c r="D856"/>
    </row>
    <row r="857" spans="3:4" x14ac:dyDescent="0.3">
      <c r="C857"/>
      <c r="D857"/>
    </row>
    <row r="858" spans="3:4" x14ac:dyDescent="0.3">
      <c r="C858"/>
      <c r="D858"/>
    </row>
    <row r="859" spans="3:4" x14ac:dyDescent="0.3">
      <c r="C859"/>
      <c r="D859"/>
    </row>
    <row r="860" spans="3:4" x14ac:dyDescent="0.3">
      <c r="C860"/>
      <c r="D860"/>
    </row>
    <row r="861" spans="3:4" x14ac:dyDescent="0.3">
      <c r="C861"/>
      <c r="D861"/>
    </row>
    <row r="862" spans="3:4" x14ac:dyDescent="0.3">
      <c r="C862"/>
      <c r="D862"/>
    </row>
    <row r="863" spans="3:4" x14ac:dyDescent="0.3">
      <c r="C863"/>
      <c r="D863"/>
    </row>
    <row r="864" spans="3:4" x14ac:dyDescent="0.3">
      <c r="C864"/>
      <c r="D864"/>
    </row>
    <row r="865" spans="3:4" x14ac:dyDescent="0.3">
      <c r="C865"/>
      <c r="D865"/>
    </row>
    <row r="866" spans="3:4" x14ac:dyDescent="0.3">
      <c r="C866"/>
      <c r="D866"/>
    </row>
    <row r="867" spans="3:4" x14ac:dyDescent="0.3">
      <c r="C867"/>
      <c r="D867"/>
    </row>
    <row r="868" spans="3:4" x14ac:dyDescent="0.3">
      <c r="C868"/>
      <c r="D868"/>
    </row>
    <row r="869" spans="3:4" x14ac:dyDescent="0.3">
      <c r="C869"/>
      <c r="D869"/>
    </row>
    <row r="870" spans="3:4" x14ac:dyDescent="0.3">
      <c r="C870"/>
      <c r="D870"/>
    </row>
    <row r="871" spans="3:4" x14ac:dyDescent="0.3">
      <c r="C871"/>
      <c r="D871"/>
    </row>
    <row r="872" spans="3:4" x14ac:dyDescent="0.3">
      <c r="C872"/>
      <c r="D872"/>
    </row>
    <row r="873" spans="3:4" x14ac:dyDescent="0.3">
      <c r="C873"/>
      <c r="D873"/>
    </row>
    <row r="874" spans="3:4" x14ac:dyDescent="0.3">
      <c r="C874"/>
      <c r="D874"/>
    </row>
    <row r="875" spans="3:4" x14ac:dyDescent="0.3">
      <c r="C875"/>
      <c r="D875"/>
    </row>
    <row r="876" spans="3:4" x14ac:dyDescent="0.3">
      <c r="C876"/>
      <c r="D876"/>
    </row>
    <row r="877" spans="3:4" x14ac:dyDescent="0.3">
      <c r="C877"/>
      <c r="D877"/>
    </row>
    <row r="878" spans="3:4" x14ac:dyDescent="0.3">
      <c r="C878"/>
      <c r="D878"/>
    </row>
    <row r="879" spans="3:4" x14ac:dyDescent="0.3">
      <c r="C879"/>
      <c r="D879"/>
    </row>
    <row r="880" spans="3:4" x14ac:dyDescent="0.3">
      <c r="C880"/>
      <c r="D880"/>
    </row>
    <row r="881" spans="3:4" x14ac:dyDescent="0.3">
      <c r="C881"/>
      <c r="D881"/>
    </row>
    <row r="882" spans="3:4" x14ac:dyDescent="0.3">
      <c r="C882"/>
      <c r="D882"/>
    </row>
    <row r="883" spans="3:4" x14ac:dyDescent="0.3">
      <c r="C883"/>
      <c r="D883"/>
    </row>
    <row r="884" spans="3:4" x14ac:dyDescent="0.3">
      <c r="C884"/>
      <c r="D884"/>
    </row>
    <row r="885" spans="3:4" x14ac:dyDescent="0.3">
      <c r="C885"/>
      <c r="D885"/>
    </row>
    <row r="886" spans="3:4" x14ac:dyDescent="0.3">
      <c r="C886"/>
      <c r="D886"/>
    </row>
    <row r="887" spans="3:4" x14ac:dyDescent="0.3">
      <c r="C887"/>
      <c r="D887"/>
    </row>
    <row r="888" spans="3:4" x14ac:dyDescent="0.3">
      <c r="C888"/>
      <c r="D888"/>
    </row>
    <row r="889" spans="3:4" x14ac:dyDescent="0.3">
      <c r="C889"/>
      <c r="D889"/>
    </row>
    <row r="890" spans="3:4" x14ac:dyDescent="0.3">
      <c r="C890"/>
      <c r="D890"/>
    </row>
    <row r="891" spans="3:4" x14ac:dyDescent="0.3">
      <c r="C891"/>
      <c r="D891"/>
    </row>
    <row r="892" spans="3:4" x14ac:dyDescent="0.3">
      <c r="C892"/>
      <c r="D892"/>
    </row>
    <row r="893" spans="3:4" x14ac:dyDescent="0.3">
      <c r="C893"/>
      <c r="D893"/>
    </row>
    <row r="894" spans="3:4" x14ac:dyDescent="0.3">
      <c r="C894"/>
      <c r="D894"/>
    </row>
    <row r="895" spans="3:4" x14ac:dyDescent="0.3">
      <c r="C895"/>
      <c r="D895"/>
    </row>
    <row r="896" spans="3:4" x14ac:dyDescent="0.3">
      <c r="C896"/>
      <c r="D896"/>
    </row>
    <row r="897" spans="3:4" x14ac:dyDescent="0.3">
      <c r="C897"/>
      <c r="D897"/>
    </row>
    <row r="898" spans="3:4" x14ac:dyDescent="0.3">
      <c r="C898"/>
      <c r="D898"/>
    </row>
    <row r="899" spans="3:4" x14ac:dyDescent="0.3">
      <c r="C899"/>
      <c r="D899"/>
    </row>
    <row r="900" spans="3:4" x14ac:dyDescent="0.3">
      <c r="C900"/>
      <c r="D900"/>
    </row>
    <row r="901" spans="3:4" x14ac:dyDescent="0.3">
      <c r="C901"/>
      <c r="D901"/>
    </row>
    <row r="902" spans="3:4" x14ac:dyDescent="0.3">
      <c r="C902"/>
      <c r="D902"/>
    </row>
    <row r="903" spans="3:4" x14ac:dyDescent="0.3">
      <c r="C903"/>
      <c r="D903"/>
    </row>
    <row r="904" spans="3:4" x14ac:dyDescent="0.3">
      <c r="C904"/>
      <c r="D904"/>
    </row>
    <row r="905" spans="3:4" x14ac:dyDescent="0.3">
      <c r="C905"/>
      <c r="D905"/>
    </row>
    <row r="906" spans="3:4" x14ac:dyDescent="0.3">
      <c r="C906"/>
      <c r="D906"/>
    </row>
    <row r="907" spans="3:4" x14ac:dyDescent="0.3">
      <c r="C907"/>
      <c r="D907"/>
    </row>
    <row r="908" spans="3:4" x14ac:dyDescent="0.3">
      <c r="C908"/>
      <c r="D908"/>
    </row>
    <row r="909" spans="3:4" x14ac:dyDescent="0.3">
      <c r="C909"/>
      <c r="D909"/>
    </row>
    <row r="910" spans="3:4" x14ac:dyDescent="0.3">
      <c r="C910"/>
      <c r="D910"/>
    </row>
    <row r="911" spans="3:4" x14ac:dyDescent="0.3">
      <c r="C911"/>
      <c r="D911"/>
    </row>
    <row r="912" spans="3:4" x14ac:dyDescent="0.3">
      <c r="C912"/>
      <c r="D912"/>
    </row>
    <row r="913" spans="3:4" x14ac:dyDescent="0.3">
      <c r="C913"/>
      <c r="D913"/>
    </row>
    <row r="914" spans="3:4" x14ac:dyDescent="0.3">
      <c r="C914"/>
      <c r="D914"/>
    </row>
    <row r="915" spans="3:4" x14ac:dyDescent="0.3">
      <c r="C915"/>
      <c r="D915"/>
    </row>
    <row r="916" spans="3:4" x14ac:dyDescent="0.3">
      <c r="C916"/>
      <c r="D916"/>
    </row>
    <row r="917" spans="3:4" x14ac:dyDescent="0.3">
      <c r="C917"/>
      <c r="D917"/>
    </row>
    <row r="918" spans="3:4" x14ac:dyDescent="0.3">
      <c r="C918"/>
      <c r="D918"/>
    </row>
    <row r="919" spans="3:4" x14ac:dyDescent="0.3">
      <c r="C919"/>
      <c r="D919"/>
    </row>
    <row r="920" spans="3:4" x14ac:dyDescent="0.3">
      <c r="C920"/>
      <c r="D920"/>
    </row>
    <row r="921" spans="3:4" x14ac:dyDescent="0.3">
      <c r="C921"/>
      <c r="D921"/>
    </row>
    <row r="922" spans="3:4" x14ac:dyDescent="0.3">
      <c r="C922"/>
      <c r="D922"/>
    </row>
    <row r="923" spans="3:4" x14ac:dyDescent="0.3">
      <c r="C923"/>
      <c r="D923"/>
    </row>
    <row r="924" spans="3:4" x14ac:dyDescent="0.3">
      <c r="C924"/>
      <c r="D924"/>
    </row>
    <row r="925" spans="3:4" x14ac:dyDescent="0.3">
      <c r="C925"/>
      <c r="D925"/>
    </row>
    <row r="926" spans="3:4" x14ac:dyDescent="0.3">
      <c r="C926"/>
      <c r="D926"/>
    </row>
    <row r="927" spans="3:4" x14ac:dyDescent="0.3">
      <c r="C927"/>
      <c r="D927"/>
    </row>
    <row r="928" spans="3:4" x14ac:dyDescent="0.3">
      <c r="C928"/>
      <c r="D928"/>
    </row>
    <row r="929" spans="3:4" x14ac:dyDescent="0.3">
      <c r="C929"/>
      <c r="D929"/>
    </row>
    <row r="930" spans="3:4" x14ac:dyDescent="0.3">
      <c r="C930"/>
      <c r="D930"/>
    </row>
    <row r="931" spans="3:4" x14ac:dyDescent="0.3">
      <c r="C931"/>
      <c r="D931"/>
    </row>
    <row r="932" spans="3:4" x14ac:dyDescent="0.3">
      <c r="C932"/>
      <c r="D932"/>
    </row>
    <row r="933" spans="3:4" x14ac:dyDescent="0.3">
      <c r="C933"/>
      <c r="D933"/>
    </row>
    <row r="934" spans="3:4" x14ac:dyDescent="0.3">
      <c r="C934"/>
      <c r="D934"/>
    </row>
    <row r="935" spans="3:4" x14ac:dyDescent="0.3">
      <c r="C935"/>
      <c r="D935"/>
    </row>
    <row r="936" spans="3:4" x14ac:dyDescent="0.3">
      <c r="C936"/>
      <c r="D936"/>
    </row>
    <row r="937" spans="3:4" x14ac:dyDescent="0.3">
      <c r="C937"/>
      <c r="D937"/>
    </row>
    <row r="938" spans="3:4" x14ac:dyDescent="0.3">
      <c r="C938"/>
      <c r="D938"/>
    </row>
    <row r="939" spans="3:4" x14ac:dyDescent="0.3">
      <c r="C939"/>
      <c r="D939"/>
    </row>
    <row r="940" spans="3:4" x14ac:dyDescent="0.3">
      <c r="C940"/>
      <c r="D940"/>
    </row>
    <row r="941" spans="3:4" x14ac:dyDescent="0.3">
      <c r="C941"/>
      <c r="D941"/>
    </row>
    <row r="942" spans="3:4" x14ac:dyDescent="0.3">
      <c r="C942"/>
      <c r="D942"/>
    </row>
    <row r="943" spans="3:4" x14ac:dyDescent="0.3">
      <c r="C943"/>
      <c r="D943"/>
    </row>
    <row r="944" spans="3:4" x14ac:dyDescent="0.3">
      <c r="C944"/>
      <c r="D944"/>
    </row>
    <row r="945" spans="3:4" x14ac:dyDescent="0.3">
      <c r="C945"/>
      <c r="D945"/>
    </row>
    <row r="946" spans="3:4" x14ac:dyDescent="0.3">
      <c r="C946"/>
      <c r="D946"/>
    </row>
    <row r="947" spans="3:4" x14ac:dyDescent="0.3">
      <c r="C947"/>
      <c r="D947"/>
    </row>
    <row r="948" spans="3:4" x14ac:dyDescent="0.3">
      <c r="C948"/>
      <c r="D948"/>
    </row>
    <row r="949" spans="3:4" x14ac:dyDescent="0.3">
      <c r="C949"/>
      <c r="D949"/>
    </row>
    <row r="950" spans="3:4" x14ac:dyDescent="0.3">
      <c r="C950"/>
      <c r="D950"/>
    </row>
    <row r="951" spans="3:4" x14ac:dyDescent="0.3">
      <c r="C951"/>
      <c r="D951"/>
    </row>
    <row r="952" spans="3:4" x14ac:dyDescent="0.3">
      <c r="C952"/>
      <c r="D952"/>
    </row>
    <row r="953" spans="3:4" x14ac:dyDescent="0.3">
      <c r="C953"/>
      <c r="D953"/>
    </row>
    <row r="954" spans="3:4" x14ac:dyDescent="0.3">
      <c r="C954"/>
      <c r="D954"/>
    </row>
    <row r="955" spans="3:4" x14ac:dyDescent="0.3">
      <c r="C955"/>
      <c r="D955"/>
    </row>
    <row r="956" spans="3:4" x14ac:dyDescent="0.3">
      <c r="C956"/>
      <c r="D956"/>
    </row>
    <row r="957" spans="3:4" x14ac:dyDescent="0.3">
      <c r="C957"/>
      <c r="D957"/>
    </row>
    <row r="958" spans="3:4" x14ac:dyDescent="0.3">
      <c r="C958"/>
      <c r="D958"/>
    </row>
    <row r="959" spans="3:4" x14ac:dyDescent="0.3">
      <c r="C959"/>
      <c r="D959"/>
    </row>
    <row r="960" spans="3:4" x14ac:dyDescent="0.3">
      <c r="C960"/>
      <c r="D960"/>
    </row>
    <row r="961" spans="3:4" x14ac:dyDescent="0.3">
      <c r="C961"/>
      <c r="D961"/>
    </row>
    <row r="962" spans="3:4" x14ac:dyDescent="0.3">
      <c r="C962"/>
      <c r="D962"/>
    </row>
    <row r="963" spans="3:4" x14ac:dyDescent="0.3">
      <c r="C963"/>
      <c r="D963"/>
    </row>
    <row r="964" spans="3:4" x14ac:dyDescent="0.3">
      <c r="C964"/>
      <c r="D964"/>
    </row>
    <row r="965" spans="3:4" x14ac:dyDescent="0.3">
      <c r="C965"/>
      <c r="D965"/>
    </row>
    <row r="966" spans="3:4" x14ac:dyDescent="0.3">
      <c r="C966"/>
      <c r="D966"/>
    </row>
    <row r="967" spans="3:4" x14ac:dyDescent="0.3">
      <c r="C967"/>
      <c r="D967"/>
    </row>
    <row r="968" spans="3:4" x14ac:dyDescent="0.3">
      <c r="C968"/>
      <c r="D968"/>
    </row>
    <row r="969" spans="3:4" x14ac:dyDescent="0.3">
      <c r="C969"/>
      <c r="D969"/>
    </row>
    <row r="970" spans="3:4" x14ac:dyDescent="0.3">
      <c r="C970"/>
      <c r="D970"/>
    </row>
    <row r="971" spans="3:4" x14ac:dyDescent="0.3">
      <c r="C971"/>
      <c r="D971"/>
    </row>
    <row r="972" spans="3:4" x14ac:dyDescent="0.3">
      <c r="C972"/>
      <c r="D972"/>
    </row>
    <row r="973" spans="3:4" x14ac:dyDescent="0.3">
      <c r="C973"/>
      <c r="D973"/>
    </row>
    <row r="974" spans="3:4" x14ac:dyDescent="0.3">
      <c r="C974"/>
      <c r="D974"/>
    </row>
    <row r="975" spans="3:4" x14ac:dyDescent="0.3">
      <c r="C975"/>
      <c r="D975"/>
    </row>
    <row r="976" spans="3:4" x14ac:dyDescent="0.3">
      <c r="C976"/>
      <c r="D976"/>
    </row>
    <row r="977" spans="3:4" x14ac:dyDescent="0.3">
      <c r="C977"/>
      <c r="D977"/>
    </row>
    <row r="978" spans="3:4" x14ac:dyDescent="0.3">
      <c r="C978"/>
      <c r="D978"/>
    </row>
    <row r="979" spans="3:4" x14ac:dyDescent="0.3">
      <c r="C979"/>
      <c r="D979"/>
    </row>
    <row r="980" spans="3:4" x14ac:dyDescent="0.3">
      <c r="C980"/>
      <c r="D980"/>
    </row>
    <row r="981" spans="3:4" x14ac:dyDescent="0.3">
      <c r="C981"/>
      <c r="D981"/>
    </row>
    <row r="982" spans="3:4" x14ac:dyDescent="0.3">
      <c r="C982"/>
      <c r="D982"/>
    </row>
    <row r="983" spans="3:4" x14ac:dyDescent="0.3">
      <c r="C983"/>
      <c r="D983"/>
    </row>
    <row r="984" spans="3:4" x14ac:dyDescent="0.3">
      <c r="C984"/>
      <c r="D984"/>
    </row>
    <row r="985" spans="3:4" x14ac:dyDescent="0.3">
      <c r="C985"/>
      <c r="D985"/>
    </row>
    <row r="986" spans="3:4" x14ac:dyDescent="0.3">
      <c r="C986"/>
      <c r="D986"/>
    </row>
    <row r="987" spans="3:4" x14ac:dyDescent="0.3">
      <c r="C987"/>
      <c r="D987"/>
    </row>
    <row r="988" spans="3:4" x14ac:dyDescent="0.3">
      <c r="C988"/>
      <c r="D988"/>
    </row>
    <row r="989" spans="3:4" x14ac:dyDescent="0.3">
      <c r="C989"/>
      <c r="D989"/>
    </row>
    <row r="990" spans="3:4" x14ac:dyDescent="0.3">
      <c r="C990"/>
      <c r="D990"/>
    </row>
    <row r="991" spans="3:4" x14ac:dyDescent="0.3">
      <c r="C991"/>
      <c r="D991"/>
    </row>
    <row r="992" spans="3:4" x14ac:dyDescent="0.3">
      <c r="C992"/>
      <c r="D992"/>
    </row>
    <row r="993" spans="3:4" x14ac:dyDescent="0.3">
      <c r="C993"/>
      <c r="D993"/>
    </row>
    <row r="994" spans="3:4" x14ac:dyDescent="0.3">
      <c r="C994"/>
      <c r="D994"/>
    </row>
    <row r="995" spans="3:4" x14ac:dyDescent="0.3">
      <c r="C995"/>
      <c r="D995"/>
    </row>
    <row r="996" spans="3:4" x14ac:dyDescent="0.3">
      <c r="C996"/>
      <c r="D996"/>
    </row>
    <row r="997" spans="3:4" x14ac:dyDescent="0.3">
      <c r="C997"/>
      <c r="D997"/>
    </row>
    <row r="998" spans="3:4" x14ac:dyDescent="0.3">
      <c r="C998"/>
      <c r="D998"/>
    </row>
    <row r="999" spans="3:4" x14ac:dyDescent="0.3">
      <c r="C999"/>
      <c r="D999"/>
    </row>
    <row r="1000" spans="3:4" x14ac:dyDescent="0.3">
      <c r="C1000"/>
      <c r="D1000"/>
    </row>
    <row r="1001" spans="3:4" x14ac:dyDescent="0.3">
      <c r="C1001"/>
      <c r="D1001"/>
    </row>
    <row r="1002" spans="3:4" x14ac:dyDescent="0.3">
      <c r="C1002"/>
      <c r="D1002"/>
    </row>
    <row r="1003" spans="3:4" x14ac:dyDescent="0.3">
      <c r="C1003"/>
      <c r="D1003"/>
    </row>
    <row r="1004" spans="3:4" x14ac:dyDescent="0.3">
      <c r="C1004"/>
      <c r="D1004"/>
    </row>
    <row r="1005" spans="3:4" x14ac:dyDescent="0.3">
      <c r="C1005"/>
      <c r="D1005"/>
    </row>
    <row r="1006" spans="3:4" x14ac:dyDescent="0.3">
      <c r="C1006"/>
      <c r="D1006"/>
    </row>
    <row r="1007" spans="3:4" x14ac:dyDescent="0.3">
      <c r="C1007"/>
      <c r="D1007"/>
    </row>
    <row r="1008" spans="3:4" x14ac:dyDescent="0.3">
      <c r="C1008"/>
      <c r="D1008"/>
    </row>
    <row r="1009" spans="3:4" x14ac:dyDescent="0.3">
      <c r="C1009"/>
      <c r="D1009"/>
    </row>
    <row r="1010" spans="3:4" x14ac:dyDescent="0.3">
      <c r="C1010"/>
      <c r="D1010"/>
    </row>
    <row r="1011" spans="3:4" x14ac:dyDescent="0.3">
      <c r="C1011"/>
      <c r="D1011"/>
    </row>
    <row r="1012" spans="3:4" x14ac:dyDescent="0.3">
      <c r="C1012"/>
      <c r="D1012"/>
    </row>
    <row r="1013" spans="3:4" x14ac:dyDescent="0.3">
      <c r="C1013"/>
      <c r="D1013"/>
    </row>
    <row r="1014" spans="3:4" x14ac:dyDescent="0.3">
      <c r="C1014"/>
      <c r="D1014"/>
    </row>
    <row r="1015" spans="3:4" x14ac:dyDescent="0.3">
      <c r="C1015"/>
      <c r="D1015"/>
    </row>
    <row r="1016" spans="3:4" x14ac:dyDescent="0.3">
      <c r="C1016"/>
      <c r="D1016"/>
    </row>
    <row r="1017" spans="3:4" x14ac:dyDescent="0.3">
      <c r="C1017"/>
      <c r="D1017"/>
    </row>
    <row r="1018" spans="3:4" x14ac:dyDescent="0.3">
      <c r="C1018"/>
      <c r="D1018"/>
    </row>
    <row r="1019" spans="3:4" x14ac:dyDescent="0.3">
      <c r="C1019"/>
      <c r="D1019"/>
    </row>
    <row r="1020" spans="3:4" x14ac:dyDescent="0.3">
      <c r="C1020"/>
      <c r="D1020"/>
    </row>
    <row r="1021" spans="3:4" x14ac:dyDescent="0.3">
      <c r="C1021"/>
      <c r="D1021"/>
    </row>
    <row r="1022" spans="3:4" x14ac:dyDescent="0.3">
      <c r="C1022"/>
      <c r="D1022"/>
    </row>
    <row r="1023" spans="3:4" x14ac:dyDescent="0.3">
      <c r="C1023"/>
      <c r="D1023"/>
    </row>
    <row r="1024" spans="3:4" x14ac:dyDescent="0.3">
      <c r="C1024"/>
      <c r="D1024"/>
    </row>
    <row r="1025" spans="3:4" x14ac:dyDescent="0.3">
      <c r="C1025"/>
      <c r="D1025"/>
    </row>
    <row r="1026" spans="3:4" x14ac:dyDescent="0.3">
      <c r="C1026"/>
      <c r="D1026"/>
    </row>
    <row r="1027" spans="3:4" x14ac:dyDescent="0.3">
      <c r="C1027"/>
      <c r="D1027"/>
    </row>
    <row r="1028" spans="3:4" x14ac:dyDescent="0.3">
      <c r="C1028"/>
      <c r="D1028"/>
    </row>
    <row r="1029" spans="3:4" x14ac:dyDescent="0.3">
      <c r="C1029"/>
      <c r="D1029"/>
    </row>
    <row r="1030" spans="3:4" x14ac:dyDescent="0.3">
      <c r="C1030"/>
      <c r="D1030"/>
    </row>
    <row r="1031" spans="3:4" x14ac:dyDescent="0.3">
      <c r="C1031"/>
      <c r="D1031"/>
    </row>
    <row r="1032" spans="3:4" x14ac:dyDescent="0.3">
      <c r="C1032"/>
      <c r="D1032"/>
    </row>
    <row r="1033" spans="3:4" x14ac:dyDescent="0.3">
      <c r="C1033"/>
      <c r="D1033"/>
    </row>
    <row r="1034" spans="3:4" x14ac:dyDescent="0.3">
      <c r="C1034"/>
      <c r="D1034"/>
    </row>
    <row r="1035" spans="3:4" x14ac:dyDescent="0.3">
      <c r="C1035"/>
      <c r="D1035"/>
    </row>
    <row r="1036" spans="3:4" x14ac:dyDescent="0.3">
      <c r="C1036"/>
      <c r="D1036"/>
    </row>
    <row r="1037" spans="3:4" x14ac:dyDescent="0.3">
      <c r="C1037"/>
      <c r="D1037"/>
    </row>
    <row r="1038" spans="3:4" x14ac:dyDescent="0.3">
      <c r="C1038"/>
      <c r="D1038"/>
    </row>
    <row r="1039" spans="3:4" x14ac:dyDescent="0.3">
      <c r="C1039"/>
      <c r="D1039"/>
    </row>
    <row r="1040" spans="3:4" x14ac:dyDescent="0.3">
      <c r="C1040"/>
      <c r="D1040"/>
    </row>
    <row r="1041" spans="3:4" x14ac:dyDescent="0.3">
      <c r="C1041"/>
      <c r="D1041"/>
    </row>
    <row r="1042" spans="3:4" x14ac:dyDescent="0.3">
      <c r="C1042"/>
      <c r="D1042"/>
    </row>
    <row r="1043" spans="3:4" x14ac:dyDescent="0.3">
      <c r="C1043"/>
      <c r="D1043"/>
    </row>
    <row r="1044" spans="3:4" x14ac:dyDescent="0.3">
      <c r="C1044"/>
      <c r="D1044"/>
    </row>
    <row r="1045" spans="3:4" x14ac:dyDescent="0.3">
      <c r="C1045"/>
      <c r="D1045"/>
    </row>
    <row r="1046" spans="3:4" x14ac:dyDescent="0.3">
      <c r="C1046"/>
      <c r="D1046"/>
    </row>
    <row r="1047" spans="3:4" x14ac:dyDescent="0.3">
      <c r="C1047"/>
      <c r="D1047"/>
    </row>
    <row r="1048" spans="3:4" x14ac:dyDescent="0.3">
      <c r="C1048"/>
      <c r="D1048"/>
    </row>
    <row r="1049" spans="3:4" x14ac:dyDescent="0.3">
      <c r="C1049"/>
      <c r="D1049"/>
    </row>
    <row r="1050" spans="3:4" x14ac:dyDescent="0.3">
      <c r="C1050"/>
      <c r="D1050"/>
    </row>
    <row r="1051" spans="3:4" x14ac:dyDescent="0.3">
      <c r="C1051"/>
      <c r="D1051"/>
    </row>
    <row r="1052" spans="3:4" x14ac:dyDescent="0.3">
      <c r="C1052"/>
      <c r="D1052"/>
    </row>
    <row r="1053" spans="3:4" x14ac:dyDescent="0.3">
      <c r="C1053"/>
      <c r="D1053"/>
    </row>
    <row r="1054" spans="3:4" x14ac:dyDescent="0.3">
      <c r="C1054"/>
      <c r="D1054"/>
    </row>
    <row r="1055" spans="3:4" x14ac:dyDescent="0.3">
      <c r="C1055"/>
      <c r="D1055"/>
    </row>
    <row r="1056" spans="3:4" x14ac:dyDescent="0.3">
      <c r="C1056"/>
      <c r="D1056"/>
    </row>
    <row r="1057" spans="3:4" x14ac:dyDescent="0.3">
      <c r="C1057"/>
      <c r="D1057"/>
    </row>
    <row r="1058" spans="3:4" x14ac:dyDescent="0.3">
      <c r="C1058"/>
      <c r="D1058"/>
    </row>
    <row r="1059" spans="3:4" x14ac:dyDescent="0.3">
      <c r="C1059"/>
      <c r="D1059"/>
    </row>
    <row r="1060" spans="3:4" x14ac:dyDescent="0.3">
      <c r="C1060"/>
      <c r="D1060"/>
    </row>
    <row r="1061" spans="3:4" x14ac:dyDescent="0.3">
      <c r="C1061"/>
      <c r="D1061"/>
    </row>
    <row r="1062" spans="3:4" x14ac:dyDescent="0.3">
      <c r="C1062"/>
      <c r="D1062"/>
    </row>
    <row r="1063" spans="3:4" x14ac:dyDescent="0.3">
      <c r="C1063"/>
      <c r="D1063"/>
    </row>
    <row r="1064" spans="3:4" x14ac:dyDescent="0.3">
      <c r="C1064"/>
      <c r="D1064"/>
    </row>
    <row r="1065" spans="3:4" x14ac:dyDescent="0.3">
      <c r="C1065"/>
      <c r="D1065"/>
    </row>
    <row r="1066" spans="3:4" x14ac:dyDescent="0.3">
      <c r="C1066"/>
      <c r="D1066"/>
    </row>
    <row r="1067" spans="3:4" x14ac:dyDescent="0.3">
      <c r="C1067"/>
      <c r="D1067"/>
    </row>
    <row r="1068" spans="3:4" x14ac:dyDescent="0.3">
      <c r="C1068"/>
      <c r="D1068"/>
    </row>
    <row r="1069" spans="3:4" x14ac:dyDescent="0.3">
      <c r="C1069"/>
      <c r="D1069"/>
    </row>
    <row r="1070" spans="3:4" x14ac:dyDescent="0.3">
      <c r="C1070"/>
      <c r="D1070"/>
    </row>
    <row r="1071" spans="3:4" x14ac:dyDescent="0.3">
      <c r="C1071"/>
      <c r="D1071"/>
    </row>
    <row r="1072" spans="3:4" x14ac:dyDescent="0.3">
      <c r="C1072"/>
      <c r="D1072"/>
    </row>
    <row r="1073" spans="3:4" x14ac:dyDescent="0.3">
      <c r="C1073"/>
      <c r="D1073"/>
    </row>
    <row r="1074" spans="3:4" x14ac:dyDescent="0.3">
      <c r="C1074"/>
      <c r="D1074"/>
    </row>
    <row r="1075" spans="3:4" x14ac:dyDescent="0.3">
      <c r="C1075"/>
      <c r="D1075"/>
    </row>
    <row r="1076" spans="3:4" x14ac:dyDescent="0.3">
      <c r="C1076"/>
      <c r="D1076"/>
    </row>
    <row r="1077" spans="3:4" x14ac:dyDescent="0.3">
      <c r="C1077"/>
      <c r="D1077"/>
    </row>
    <row r="1078" spans="3:4" x14ac:dyDescent="0.3">
      <c r="C1078"/>
      <c r="D1078"/>
    </row>
    <row r="1079" spans="3:4" x14ac:dyDescent="0.3">
      <c r="C1079"/>
      <c r="D1079"/>
    </row>
    <row r="1080" spans="3:4" x14ac:dyDescent="0.3">
      <c r="C1080"/>
      <c r="D1080"/>
    </row>
    <row r="1081" spans="3:4" x14ac:dyDescent="0.3">
      <c r="C1081"/>
      <c r="D1081"/>
    </row>
    <row r="1082" spans="3:4" x14ac:dyDescent="0.3">
      <c r="C1082"/>
      <c r="D1082"/>
    </row>
    <row r="1083" spans="3:4" x14ac:dyDescent="0.3">
      <c r="C1083"/>
      <c r="D1083"/>
    </row>
    <row r="1084" spans="3:4" x14ac:dyDescent="0.3">
      <c r="C1084"/>
      <c r="D1084"/>
    </row>
    <row r="1085" spans="3:4" x14ac:dyDescent="0.3">
      <c r="C1085"/>
      <c r="D1085"/>
    </row>
    <row r="1086" spans="3:4" x14ac:dyDescent="0.3">
      <c r="C1086"/>
      <c r="D1086"/>
    </row>
    <row r="1087" spans="3:4" x14ac:dyDescent="0.3">
      <c r="C1087"/>
      <c r="D1087"/>
    </row>
    <row r="1088" spans="3:4" x14ac:dyDescent="0.3">
      <c r="C1088"/>
      <c r="D1088"/>
    </row>
    <row r="1089" spans="3:4" x14ac:dyDescent="0.3">
      <c r="C1089"/>
      <c r="D1089"/>
    </row>
    <row r="1090" spans="3:4" x14ac:dyDescent="0.3">
      <c r="C1090"/>
      <c r="D1090"/>
    </row>
    <row r="1091" spans="3:4" x14ac:dyDescent="0.3">
      <c r="C1091"/>
      <c r="D1091"/>
    </row>
    <row r="1092" spans="3:4" x14ac:dyDescent="0.3">
      <c r="C1092"/>
      <c r="D1092"/>
    </row>
    <row r="1093" spans="3:4" x14ac:dyDescent="0.3">
      <c r="C1093"/>
      <c r="D1093"/>
    </row>
    <row r="1094" spans="3:4" x14ac:dyDescent="0.3">
      <c r="C1094"/>
      <c r="D1094"/>
    </row>
    <row r="1095" spans="3:4" x14ac:dyDescent="0.3">
      <c r="C1095"/>
      <c r="D1095"/>
    </row>
    <row r="1096" spans="3:4" x14ac:dyDescent="0.3">
      <c r="C1096"/>
      <c r="D1096"/>
    </row>
    <row r="1097" spans="3:4" x14ac:dyDescent="0.3">
      <c r="C1097"/>
      <c r="D1097"/>
    </row>
    <row r="1098" spans="3:4" x14ac:dyDescent="0.3">
      <c r="C1098"/>
      <c r="D1098"/>
    </row>
    <row r="1099" spans="3:4" x14ac:dyDescent="0.3">
      <c r="C1099"/>
      <c r="D1099"/>
    </row>
    <row r="1100" spans="3:4" x14ac:dyDescent="0.3">
      <c r="C1100"/>
      <c r="D1100"/>
    </row>
    <row r="1101" spans="3:4" x14ac:dyDescent="0.3">
      <c r="C1101"/>
      <c r="D1101"/>
    </row>
    <row r="1102" spans="3:4" x14ac:dyDescent="0.3">
      <c r="C1102"/>
      <c r="D1102"/>
    </row>
    <row r="1103" spans="3:4" x14ac:dyDescent="0.3">
      <c r="C1103"/>
      <c r="D1103"/>
    </row>
    <row r="1104" spans="3:4" x14ac:dyDescent="0.3">
      <c r="C1104"/>
      <c r="D1104"/>
    </row>
    <row r="1105" spans="3:4" x14ac:dyDescent="0.3">
      <c r="C1105"/>
      <c r="D1105"/>
    </row>
    <row r="1106" spans="3:4" x14ac:dyDescent="0.3">
      <c r="C1106"/>
      <c r="D1106"/>
    </row>
    <row r="1107" spans="3:4" x14ac:dyDescent="0.3">
      <c r="C1107"/>
      <c r="D1107"/>
    </row>
    <row r="1108" spans="3:4" x14ac:dyDescent="0.3">
      <c r="C1108"/>
      <c r="D1108"/>
    </row>
    <row r="1109" spans="3:4" x14ac:dyDescent="0.3">
      <c r="C1109"/>
      <c r="D1109"/>
    </row>
    <row r="1110" spans="3:4" x14ac:dyDescent="0.3">
      <c r="C1110"/>
      <c r="D1110"/>
    </row>
    <row r="1111" spans="3:4" x14ac:dyDescent="0.3">
      <c r="C1111"/>
      <c r="D1111"/>
    </row>
    <row r="1112" spans="3:4" x14ac:dyDescent="0.3">
      <c r="C1112"/>
      <c r="D1112"/>
    </row>
    <row r="1113" spans="3:4" x14ac:dyDescent="0.3">
      <c r="C1113"/>
      <c r="D1113"/>
    </row>
    <row r="1114" spans="3:4" x14ac:dyDescent="0.3">
      <c r="C1114"/>
      <c r="D1114"/>
    </row>
    <row r="1115" spans="3:4" x14ac:dyDescent="0.3">
      <c r="C1115"/>
      <c r="D1115"/>
    </row>
    <row r="1116" spans="3:4" x14ac:dyDescent="0.3">
      <c r="C1116"/>
      <c r="D1116"/>
    </row>
    <row r="1117" spans="3:4" x14ac:dyDescent="0.3">
      <c r="C1117"/>
      <c r="D1117"/>
    </row>
    <row r="1118" spans="3:4" x14ac:dyDescent="0.3">
      <c r="C1118"/>
      <c r="D1118"/>
    </row>
    <row r="1119" spans="3:4" x14ac:dyDescent="0.3">
      <c r="C1119"/>
      <c r="D1119"/>
    </row>
    <row r="1120" spans="3:4" x14ac:dyDescent="0.3">
      <c r="C1120"/>
      <c r="D1120"/>
    </row>
    <row r="1121" spans="3:4" x14ac:dyDescent="0.3">
      <c r="C1121"/>
      <c r="D1121"/>
    </row>
    <row r="1122" spans="3:4" x14ac:dyDescent="0.3">
      <c r="C1122"/>
      <c r="D1122"/>
    </row>
    <row r="1123" spans="3:4" x14ac:dyDescent="0.3">
      <c r="C1123"/>
      <c r="D1123"/>
    </row>
    <row r="1124" spans="3:4" x14ac:dyDescent="0.3">
      <c r="C1124"/>
      <c r="D1124"/>
    </row>
    <row r="1125" spans="3:4" x14ac:dyDescent="0.3">
      <c r="C1125"/>
      <c r="D1125"/>
    </row>
    <row r="1126" spans="3:4" x14ac:dyDescent="0.3">
      <c r="C1126"/>
      <c r="D1126"/>
    </row>
    <row r="1127" spans="3:4" x14ac:dyDescent="0.3">
      <c r="C1127"/>
      <c r="D1127"/>
    </row>
    <row r="1128" spans="3:4" x14ac:dyDescent="0.3">
      <c r="C1128"/>
      <c r="D1128"/>
    </row>
    <row r="1129" spans="3:4" x14ac:dyDescent="0.3">
      <c r="C1129"/>
      <c r="D1129"/>
    </row>
    <row r="1130" spans="3:4" x14ac:dyDescent="0.3">
      <c r="C1130"/>
      <c r="D1130"/>
    </row>
    <row r="1131" spans="3:4" x14ac:dyDescent="0.3">
      <c r="C1131"/>
      <c r="D1131"/>
    </row>
    <row r="1132" spans="3:4" x14ac:dyDescent="0.3">
      <c r="C1132"/>
      <c r="D1132"/>
    </row>
    <row r="1133" spans="3:4" x14ac:dyDescent="0.3">
      <c r="C1133"/>
      <c r="D1133"/>
    </row>
    <row r="1134" spans="3:4" x14ac:dyDescent="0.3">
      <c r="C1134"/>
      <c r="D1134"/>
    </row>
    <row r="1135" spans="3:4" x14ac:dyDescent="0.3">
      <c r="C1135"/>
      <c r="D1135"/>
    </row>
    <row r="1136" spans="3:4" x14ac:dyDescent="0.3">
      <c r="C1136"/>
      <c r="D1136"/>
    </row>
    <row r="1137" spans="3:4" x14ac:dyDescent="0.3">
      <c r="C1137"/>
      <c r="D1137"/>
    </row>
    <row r="1138" spans="3:4" x14ac:dyDescent="0.3">
      <c r="C1138"/>
      <c r="D1138"/>
    </row>
    <row r="1139" spans="3:4" x14ac:dyDescent="0.3">
      <c r="C1139"/>
      <c r="D1139"/>
    </row>
    <row r="1140" spans="3:4" x14ac:dyDescent="0.3">
      <c r="C1140"/>
      <c r="D1140"/>
    </row>
    <row r="1141" spans="3:4" x14ac:dyDescent="0.3">
      <c r="C1141"/>
      <c r="D1141"/>
    </row>
    <row r="1142" spans="3:4" x14ac:dyDescent="0.3">
      <c r="C1142"/>
      <c r="D1142"/>
    </row>
    <row r="1143" spans="3:4" x14ac:dyDescent="0.3">
      <c r="C1143"/>
      <c r="D1143"/>
    </row>
    <row r="1144" spans="3:4" x14ac:dyDescent="0.3">
      <c r="C1144"/>
      <c r="D1144"/>
    </row>
    <row r="1145" spans="3:4" x14ac:dyDescent="0.3">
      <c r="C1145"/>
      <c r="D1145"/>
    </row>
    <row r="1146" spans="3:4" x14ac:dyDescent="0.3">
      <c r="C1146"/>
      <c r="D1146"/>
    </row>
    <row r="1147" spans="3:4" x14ac:dyDescent="0.3">
      <c r="C1147"/>
      <c r="D1147"/>
    </row>
    <row r="1148" spans="3:4" x14ac:dyDescent="0.3">
      <c r="C1148"/>
      <c r="D1148"/>
    </row>
    <row r="1149" spans="3:4" x14ac:dyDescent="0.3">
      <c r="C1149"/>
      <c r="D1149"/>
    </row>
    <row r="1150" spans="3:4" x14ac:dyDescent="0.3">
      <c r="C1150"/>
      <c r="D1150"/>
    </row>
    <row r="1151" spans="3:4" x14ac:dyDescent="0.3">
      <c r="C1151"/>
      <c r="D1151"/>
    </row>
    <row r="1152" spans="3:4" x14ac:dyDescent="0.3">
      <c r="C1152"/>
      <c r="D1152"/>
    </row>
    <row r="1153" spans="3:4" x14ac:dyDescent="0.3">
      <c r="C1153"/>
      <c r="D1153"/>
    </row>
    <row r="1154" spans="3:4" x14ac:dyDescent="0.3">
      <c r="C1154"/>
      <c r="D1154"/>
    </row>
    <row r="1155" spans="3:4" x14ac:dyDescent="0.3">
      <c r="C1155"/>
      <c r="D1155"/>
    </row>
    <row r="1156" spans="3:4" x14ac:dyDescent="0.3">
      <c r="C1156"/>
      <c r="D1156"/>
    </row>
    <row r="1157" spans="3:4" x14ac:dyDescent="0.3">
      <c r="C1157"/>
      <c r="D1157"/>
    </row>
    <row r="1158" spans="3:4" x14ac:dyDescent="0.3">
      <c r="C1158"/>
      <c r="D1158"/>
    </row>
    <row r="1159" spans="3:4" x14ac:dyDescent="0.3">
      <c r="C1159"/>
      <c r="D1159"/>
    </row>
    <row r="1160" spans="3:4" x14ac:dyDescent="0.3">
      <c r="C1160"/>
      <c r="D1160"/>
    </row>
    <row r="1161" spans="3:4" x14ac:dyDescent="0.3">
      <c r="C1161"/>
      <c r="D1161"/>
    </row>
    <row r="1162" spans="3:4" x14ac:dyDescent="0.3">
      <c r="C1162"/>
      <c r="D1162"/>
    </row>
    <row r="1163" spans="3:4" x14ac:dyDescent="0.3">
      <c r="C1163"/>
      <c r="D1163"/>
    </row>
    <row r="1164" spans="3:4" x14ac:dyDescent="0.3">
      <c r="C1164"/>
      <c r="D1164"/>
    </row>
    <row r="1165" spans="3:4" x14ac:dyDescent="0.3">
      <c r="C1165"/>
      <c r="D1165"/>
    </row>
    <row r="1166" spans="3:4" x14ac:dyDescent="0.3">
      <c r="C1166"/>
      <c r="D1166"/>
    </row>
    <row r="1167" spans="3:4" x14ac:dyDescent="0.3">
      <c r="C1167"/>
      <c r="D1167"/>
    </row>
    <row r="1168" spans="3:4" x14ac:dyDescent="0.3">
      <c r="C1168"/>
      <c r="D1168"/>
    </row>
    <row r="1169" spans="3:4" x14ac:dyDescent="0.3">
      <c r="C1169"/>
      <c r="D1169"/>
    </row>
    <row r="1170" spans="3:4" x14ac:dyDescent="0.3">
      <c r="C1170"/>
      <c r="D1170"/>
    </row>
    <row r="1171" spans="3:4" x14ac:dyDescent="0.3">
      <c r="C1171"/>
      <c r="D1171"/>
    </row>
    <row r="1172" spans="3:4" x14ac:dyDescent="0.3">
      <c r="C1172"/>
      <c r="D1172"/>
    </row>
    <row r="1173" spans="3:4" x14ac:dyDescent="0.3">
      <c r="C1173"/>
      <c r="D1173"/>
    </row>
    <row r="1174" spans="3:4" x14ac:dyDescent="0.3">
      <c r="C1174"/>
      <c r="D1174"/>
    </row>
    <row r="1175" spans="3:4" x14ac:dyDescent="0.3">
      <c r="C1175"/>
      <c r="D1175"/>
    </row>
    <row r="1176" spans="3:4" x14ac:dyDescent="0.3">
      <c r="C1176"/>
      <c r="D1176"/>
    </row>
    <row r="1177" spans="3:4" x14ac:dyDescent="0.3">
      <c r="C1177"/>
      <c r="D1177"/>
    </row>
    <row r="1178" spans="3:4" x14ac:dyDescent="0.3">
      <c r="C1178"/>
      <c r="D1178"/>
    </row>
    <row r="1179" spans="3:4" x14ac:dyDescent="0.3">
      <c r="C1179"/>
      <c r="D1179"/>
    </row>
    <row r="1180" spans="3:4" x14ac:dyDescent="0.3">
      <c r="C1180"/>
      <c r="D1180"/>
    </row>
    <row r="1181" spans="3:4" x14ac:dyDescent="0.3">
      <c r="C1181"/>
      <c r="D1181"/>
    </row>
    <row r="1182" spans="3:4" x14ac:dyDescent="0.3">
      <c r="C1182"/>
      <c r="D1182"/>
    </row>
    <row r="1183" spans="3:4" x14ac:dyDescent="0.3">
      <c r="C1183"/>
      <c r="D1183"/>
    </row>
    <row r="1184" spans="3:4" x14ac:dyDescent="0.3">
      <c r="C1184"/>
      <c r="D1184"/>
    </row>
    <row r="1185" spans="3:4" x14ac:dyDescent="0.3">
      <c r="C1185"/>
      <c r="D1185"/>
    </row>
    <row r="1186" spans="3:4" x14ac:dyDescent="0.3">
      <c r="C1186"/>
      <c r="D1186"/>
    </row>
    <row r="1187" spans="3:4" x14ac:dyDescent="0.3">
      <c r="C1187"/>
      <c r="D1187"/>
    </row>
    <row r="1188" spans="3:4" x14ac:dyDescent="0.3">
      <c r="C1188"/>
      <c r="D1188"/>
    </row>
    <row r="1189" spans="3:4" x14ac:dyDescent="0.3">
      <c r="C1189"/>
      <c r="D1189"/>
    </row>
    <row r="1190" spans="3:4" x14ac:dyDescent="0.3">
      <c r="C1190"/>
      <c r="D1190"/>
    </row>
    <row r="1191" spans="3:4" x14ac:dyDescent="0.3">
      <c r="C1191"/>
      <c r="D1191"/>
    </row>
    <row r="1192" spans="3:4" x14ac:dyDescent="0.3">
      <c r="C1192"/>
      <c r="D1192"/>
    </row>
    <row r="1193" spans="3:4" x14ac:dyDescent="0.3">
      <c r="C1193"/>
      <c r="D1193"/>
    </row>
    <row r="1194" spans="3:4" x14ac:dyDescent="0.3">
      <c r="C1194"/>
      <c r="D1194"/>
    </row>
    <row r="1195" spans="3:4" x14ac:dyDescent="0.3">
      <c r="C1195"/>
      <c r="D1195"/>
    </row>
    <row r="1196" spans="3:4" x14ac:dyDescent="0.3">
      <c r="C1196"/>
      <c r="D1196"/>
    </row>
    <row r="1197" spans="3:4" x14ac:dyDescent="0.3">
      <c r="C1197"/>
      <c r="D1197"/>
    </row>
    <row r="1198" spans="3:4" x14ac:dyDescent="0.3">
      <c r="C1198"/>
      <c r="D1198"/>
    </row>
    <row r="1199" spans="3:4" x14ac:dyDescent="0.3">
      <c r="C1199"/>
      <c r="D1199"/>
    </row>
    <row r="1200" spans="3:4" x14ac:dyDescent="0.3">
      <c r="C1200"/>
      <c r="D1200"/>
    </row>
    <row r="1201" spans="3:4" x14ac:dyDescent="0.3">
      <c r="C1201"/>
      <c r="D1201"/>
    </row>
    <row r="1202" spans="3:4" x14ac:dyDescent="0.3">
      <c r="C1202"/>
      <c r="D1202"/>
    </row>
    <row r="1203" spans="3:4" x14ac:dyDescent="0.3">
      <c r="C1203"/>
      <c r="D1203"/>
    </row>
    <row r="1204" spans="3:4" x14ac:dyDescent="0.3">
      <c r="C1204"/>
      <c r="D1204"/>
    </row>
    <row r="1205" spans="3:4" x14ac:dyDescent="0.3">
      <c r="C1205"/>
      <c r="D1205"/>
    </row>
    <row r="1206" spans="3:4" x14ac:dyDescent="0.3">
      <c r="C1206"/>
      <c r="D1206"/>
    </row>
    <row r="1207" spans="3:4" x14ac:dyDescent="0.3">
      <c r="C1207"/>
      <c r="D1207"/>
    </row>
    <row r="1208" spans="3:4" x14ac:dyDescent="0.3">
      <c r="C1208"/>
      <c r="D1208"/>
    </row>
    <row r="1209" spans="3:4" x14ac:dyDescent="0.3">
      <c r="C1209"/>
      <c r="D1209"/>
    </row>
    <row r="1210" spans="3:4" x14ac:dyDescent="0.3">
      <c r="C1210"/>
      <c r="D1210"/>
    </row>
    <row r="1211" spans="3:4" x14ac:dyDescent="0.3">
      <c r="C1211"/>
      <c r="D1211"/>
    </row>
    <row r="1212" spans="3:4" x14ac:dyDescent="0.3">
      <c r="C1212"/>
      <c r="D1212"/>
    </row>
    <row r="1213" spans="3:4" x14ac:dyDescent="0.3">
      <c r="C1213"/>
      <c r="D1213"/>
    </row>
    <row r="1214" spans="3:4" x14ac:dyDescent="0.3">
      <c r="C1214"/>
      <c r="D1214"/>
    </row>
    <row r="1215" spans="3:4" x14ac:dyDescent="0.3">
      <c r="C1215"/>
      <c r="D1215"/>
    </row>
    <row r="1216" spans="3:4" x14ac:dyDescent="0.3">
      <c r="C1216"/>
      <c r="D1216"/>
    </row>
    <row r="1217" spans="3:4" x14ac:dyDescent="0.3">
      <c r="C1217"/>
      <c r="D1217"/>
    </row>
    <row r="1218" spans="3:4" x14ac:dyDescent="0.3">
      <c r="C1218"/>
      <c r="D1218"/>
    </row>
    <row r="1219" spans="3:4" x14ac:dyDescent="0.3">
      <c r="C1219"/>
      <c r="D1219"/>
    </row>
    <row r="1220" spans="3:4" x14ac:dyDescent="0.3">
      <c r="C1220"/>
      <c r="D1220"/>
    </row>
    <row r="1221" spans="3:4" x14ac:dyDescent="0.3">
      <c r="C1221"/>
      <c r="D1221"/>
    </row>
    <row r="1222" spans="3:4" x14ac:dyDescent="0.3">
      <c r="C1222"/>
      <c r="D1222"/>
    </row>
  </sheetData>
  <pageMargins left="0.7" right="0.7" top="0.75" bottom="0.75" header="0.3" footer="0.3"/>
  <pageSetup paperSize="9" scale="3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6346"/>
  <sheetViews>
    <sheetView tabSelected="1" zoomScale="85" zoomScaleNormal="85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L5" sqref="L5"/>
    </sheetView>
  </sheetViews>
  <sheetFormatPr defaultColWidth="9.109375" defaultRowHeight="14.4" x14ac:dyDescent="0.3"/>
  <cols>
    <col min="1" max="1" width="23.5546875" style="113" hidden="1" customWidth="1"/>
    <col min="2" max="2" width="13" style="48" customWidth="1"/>
    <col min="3" max="3" width="13.44140625" style="48" customWidth="1"/>
    <col min="4" max="4" width="32.6640625" style="53" customWidth="1"/>
    <col min="5" max="5" width="10.6640625" style="116" customWidth="1"/>
    <col min="6" max="6" width="8" style="48" customWidth="1"/>
    <col min="7" max="7" width="12.44140625" style="49" customWidth="1"/>
    <col min="8" max="8" width="7.44140625" style="48" customWidth="1"/>
    <col min="9" max="9" width="12.44140625" style="50" customWidth="1"/>
    <col min="10" max="10" width="15.44140625" style="112" customWidth="1"/>
    <col min="11" max="11" width="16.109375" style="122" customWidth="1"/>
    <col min="12" max="16384" width="9.109375" style="9"/>
  </cols>
  <sheetData>
    <row r="1" spans="1:11" s="15" customFormat="1" x14ac:dyDescent="0.3">
      <c r="A1" s="18"/>
      <c r="B1" s="41" t="s">
        <v>590</v>
      </c>
      <c r="C1" s="41"/>
      <c r="D1" s="51"/>
      <c r="E1" s="41"/>
      <c r="F1" s="41"/>
      <c r="G1" s="107">
        <f>SUBTOTAL(9,G3:G3687)</f>
        <v>1700</v>
      </c>
      <c r="H1" s="41"/>
      <c r="I1" s="42"/>
      <c r="J1" s="107">
        <f>SUBTOTAL(9,J3:J3687)</f>
        <v>14101177</v>
      </c>
      <c r="K1" s="117"/>
    </row>
    <row r="2" spans="1:11" s="39" customFormat="1" ht="55.5" customHeight="1" x14ac:dyDescent="0.3">
      <c r="A2" s="11" t="s">
        <v>574</v>
      </c>
      <c r="B2" s="11" t="s">
        <v>592</v>
      </c>
      <c r="C2" s="11" t="s">
        <v>40</v>
      </c>
      <c r="D2" s="11" t="s">
        <v>24</v>
      </c>
      <c r="E2" s="6" t="s">
        <v>591</v>
      </c>
      <c r="F2" s="8" t="s">
        <v>23</v>
      </c>
      <c r="G2" s="33" t="s">
        <v>593</v>
      </c>
      <c r="H2" s="6" t="s">
        <v>25</v>
      </c>
      <c r="I2" s="24" t="s">
        <v>594</v>
      </c>
      <c r="J2" s="24" t="s">
        <v>595</v>
      </c>
      <c r="K2" s="111" t="s">
        <v>579</v>
      </c>
    </row>
    <row r="3" spans="1:11" s="10" customFormat="1" ht="24.9" customHeight="1" x14ac:dyDescent="0.25">
      <c r="A3" s="108" t="s">
        <v>580</v>
      </c>
      <c r="B3" s="102" t="s">
        <v>581</v>
      </c>
      <c r="C3" s="106" t="s">
        <v>582</v>
      </c>
      <c r="D3" s="103" t="s">
        <v>570</v>
      </c>
      <c r="E3" s="104" t="s">
        <v>166</v>
      </c>
      <c r="F3" s="106" t="s">
        <v>583</v>
      </c>
      <c r="G3" s="109">
        <v>800</v>
      </c>
      <c r="H3" s="106" t="s">
        <v>567</v>
      </c>
      <c r="I3" s="110">
        <v>8294.81</v>
      </c>
      <c r="J3" s="86">
        <f>I3*G3</f>
        <v>6635848</v>
      </c>
      <c r="K3" s="118" t="s">
        <v>590</v>
      </c>
    </row>
    <row r="4" spans="1:11" s="10" customFormat="1" ht="24.9" customHeight="1" x14ac:dyDescent="0.25">
      <c r="A4" s="108" t="s">
        <v>584</v>
      </c>
      <c r="B4" s="102" t="s">
        <v>581</v>
      </c>
      <c r="C4" s="106" t="s">
        <v>585</v>
      </c>
      <c r="D4" s="103" t="s">
        <v>570</v>
      </c>
      <c r="E4" s="104" t="s">
        <v>166</v>
      </c>
      <c r="F4" s="106" t="s">
        <v>583</v>
      </c>
      <c r="G4" s="109">
        <v>478</v>
      </c>
      <c r="H4" s="106" t="s">
        <v>567</v>
      </c>
      <c r="I4" s="110">
        <v>8294.81</v>
      </c>
      <c r="J4" s="86">
        <f t="shared" ref="J4:J6" si="0">I4*G4</f>
        <v>3964919.1799999997</v>
      </c>
      <c r="K4" s="118" t="s">
        <v>590</v>
      </c>
    </row>
    <row r="5" spans="1:11" s="10" customFormat="1" ht="24.9" customHeight="1" x14ac:dyDescent="0.25">
      <c r="A5" s="108" t="s">
        <v>586</v>
      </c>
      <c r="B5" s="102" t="s">
        <v>581</v>
      </c>
      <c r="C5" s="106" t="s">
        <v>587</v>
      </c>
      <c r="D5" s="103" t="s">
        <v>570</v>
      </c>
      <c r="E5" s="104" t="s">
        <v>166</v>
      </c>
      <c r="F5" s="106" t="s">
        <v>583</v>
      </c>
      <c r="G5" s="109">
        <v>400</v>
      </c>
      <c r="H5" s="106" t="s">
        <v>567</v>
      </c>
      <c r="I5" s="110">
        <v>8294.81</v>
      </c>
      <c r="J5" s="86">
        <f t="shared" si="0"/>
        <v>3317924</v>
      </c>
      <c r="K5" s="118" t="s">
        <v>590</v>
      </c>
    </row>
    <row r="6" spans="1:11" s="10" customFormat="1" ht="24.9" customHeight="1" x14ac:dyDescent="0.25">
      <c r="A6" s="108" t="s">
        <v>588</v>
      </c>
      <c r="B6" s="102" t="s">
        <v>581</v>
      </c>
      <c r="C6" s="106" t="s">
        <v>589</v>
      </c>
      <c r="D6" s="103" t="s">
        <v>570</v>
      </c>
      <c r="E6" s="104" t="s">
        <v>166</v>
      </c>
      <c r="F6" s="106" t="s">
        <v>583</v>
      </c>
      <c r="G6" s="109">
        <v>22</v>
      </c>
      <c r="H6" s="106" t="s">
        <v>567</v>
      </c>
      <c r="I6" s="110">
        <v>8294.81</v>
      </c>
      <c r="J6" s="86">
        <f t="shared" si="0"/>
        <v>182485.81999999998</v>
      </c>
      <c r="K6" s="118" t="s">
        <v>590</v>
      </c>
    </row>
    <row r="10" spans="1:11" x14ac:dyDescent="0.3">
      <c r="B10" s="53" t="s">
        <v>597</v>
      </c>
    </row>
    <row r="11" spans="1:11" x14ac:dyDescent="0.3">
      <c r="B11" s="53" t="s">
        <v>596</v>
      </c>
    </row>
    <row r="1046321" spans="11:11" x14ac:dyDescent="0.3">
      <c r="K1046321" s="117"/>
    </row>
    <row r="1046322" spans="11:11" x14ac:dyDescent="0.3">
      <c r="K1046322" s="111"/>
    </row>
    <row r="1046323" spans="11:11" x14ac:dyDescent="0.3">
      <c r="K1046323" s="105"/>
    </row>
    <row r="1046324" spans="11:11" x14ac:dyDescent="0.3">
      <c r="K1046324" s="119"/>
    </row>
    <row r="1046325" spans="11:11" x14ac:dyDescent="0.3">
      <c r="K1046325" s="119"/>
    </row>
    <row r="1046326" spans="11:11" x14ac:dyDescent="0.3">
      <c r="K1046326" s="120"/>
    </row>
    <row r="1046327" spans="11:11" x14ac:dyDescent="0.3">
      <c r="K1046327" s="120"/>
    </row>
    <row r="1046328" spans="11:11" x14ac:dyDescent="0.3">
      <c r="K1046328" s="120"/>
    </row>
    <row r="1046329" spans="11:11" x14ac:dyDescent="0.3">
      <c r="K1046329" s="120"/>
    </row>
    <row r="1046330" spans="11:11" x14ac:dyDescent="0.3">
      <c r="K1046330" s="120"/>
    </row>
    <row r="1046331" spans="11:11" x14ac:dyDescent="0.3">
      <c r="K1046331" s="120"/>
    </row>
    <row r="1046332" spans="11:11" x14ac:dyDescent="0.3">
      <c r="K1046332" s="119"/>
    </row>
    <row r="1046333" spans="11:11" x14ac:dyDescent="0.3">
      <c r="K1046333" s="119"/>
    </row>
    <row r="1046334" spans="11:11" x14ac:dyDescent="0.3">
      <c r="K1046334" s="119"/>
    </row>
    <row r="1046335" spans="11:11" x14ac:dyDescent="0.3">
      <c r="K1046335" s="119"/>
    </row>
    <row r="1046336" spans="11:11" x14ac:dyDescent="0.3">
      <c r="K1046336" s="119"/>
    </row>
    <row r="1046337" spans="11:11" x14ac:dyDescent="0.3">
      <c r="K1046337" s="119"/>
    </row>
    <row r="1046338" spans="11:11" x14ac:dyDescent="0.3">
      <c r="K1046338" s="119"/>
    </row>
    <row r="1046339" spans="11:11" x14ac:dyDescent="0.3">
      <c r="K1046339" s="119"/>
    </row>
    <row r="1046340" spans="11:11" x14ac:dyDescent="0.3">
      <c r="K1046340" s="119"/>
    </row>
    <row r="1046341" spans="11:11" x14ac:dyDescent="0.3">
      <c r="K1046341" s="119"/>
    </row>
    <row r="1046342" spans="11:11" x14ac:dyDescent="0.3">
      <c r="K1046342" s="119"/>
    </row>
    <row r="1046343" spans="11:11" x14ac:dyDescent="0.3">
      <c r="K1046343" s="119"/>
    </row>
    <row r="1046344" spans="11:11" x14ac:dyDescent="0.3">
      <c r="K1046344" s="121"/>
    </row>
    <row r="1046345" spans="11:11" x14ac:dyDescent="0.3">
      <c r="K1046345" s="119"/>
    </row>
    <row r="1046346" spans="11:11" x14ac:dyDescent="0.3">
      <c r="K1046346" s="120"/>
    </row>
  </sheetData>
  <protectedRanges>
    <protectedRange algorithmName="SHA-512" hashValue="INvvhXhrLT2qoznSTmvdpzbK+4eCHhzRhHus0AcIoV+iyb27yJkDsVBUXKjAxrWNyQgwJcb4zqAoMGb6v9S1Pw==" saltValue="g1Z4rWizYkZXkGQ21IlCaQ==" spinCount="100000" sqref="A2:K2" name="усз"/>
  </protectedRanges>
  <autoFilter ref="A2:K2"/>
  <customSheetViews>
    <customSheetView guid="{FBFA62AE-5ABB-48A1-87F6-09C9137C44FE}" showAutoFilter="1" hiddenColumns="1" topLeftCell="AO1">
      <selection activeCell="BF2" sqref="BF2"/>
      <pageMargins left="0.7" right="0.7" top="0.75" bottom="0.75" header="0.3" footer="0.3"/>
      <pageSetup paperSize="9" orientation="portrait" r:id="rId1"/>
      <autoFilter ref="A2:BO83"/>
    </customSheetView>
    <customSheetView guid="{093D0FF8-2A52-449A-A754-EE7A9BD396F6}" showAutoFilter="1" hiddenColumns="1">
      <selection activeCell="B12" sqref="B12"/>
      <pageMargins left="0.7" right="0.7" top="0.75" bottom="0.75" header="0.3" footer="0.3"/>
      <pageSetup paperSize="9" orientation="portrait" r:id="rId2"/>
      <autoFilter ref="A2:BH2"/>
    </customSheetView>
    <customSheetView guid="{074DC1A5-D5BD-4FE0-9552-B7A98B470077}" showAutoFilter="1" hiddenColumns="1">
      <selection activeCell="BF2" sqref="BF2"/>
      <pageMargins left="0.7" right="0.7" top="0.75" bottom="0.75" header="0.3" footer="0.3"/>
      <pageSetup paperSize="9" orientation="portrait" r:id="rId3"/>
      <autoFilter ref="A2:BO83"/>
    </customSheetView>
  </customSheetViews>
  <conditionalFormatting sqref="K1046323">
    <cfRule type="expression" dxfId="27" priority="470">
      <formula>#REF!=0</formula>
    </cfRule>
    <cfRule type="expression" dxfId="26" priority="471">
      <formula>#REF!=6</formula>
    </cfRule>
    <cfRule type="expression" dxfId="25" priority="472">
      <formula>#REF!=5</formula>
    </cfRule>
    <cfRule type="expression" dxfId="24" priority="473">
      <formula>#REF!=4</formula>
    </cfRule>
    <cfRule type="expression" dxfId="23" priority="474">
      <formula>#REF!=3</formula>
    </cfRule>
    <cfRule type="expression" dxfId="22" priority="475">
      <formula>#REF!=2</formula>
    </cfRule>
    <cfRule type="expression" dxfId="21" priority="476">
      <formula>#REF!=1</formula>
    </cfRule>
  </conditionalFormatting>
  <conditionalFormatting sqref="A3:A6">
    <cfRule type="expression" dxfId="20" priority="169">
      <formula>#REF!=0</formula>
    </cfRule>
    <cfRule type="expression" dxfId="19" priority="170">
      <formula>#REF!=6</formula>
    </cfRule>
    <cfRule type="expression" dxfId="18" priority="171">
      <formula>#REF!=5</formula>
    </cfRule>
    <cfRule type="expression" dxfId="17" priority="172">
      <formula>#REF!=4</formula>
    </cfRule>
    <cfRule type="expression" dxfId="16" priority="173">
      <formula>#REF!=3</formula>
    </cfRule>
    <cfRule type="expression" dxfId="15" priority="174">
      <formula>#REF!=2</formula>
    </cfRule>
    <cfRule type="expression" dxfId="14" priority="175">
      <formula>#REF!=1</formula>
    </cfRule>
  </conditionalFormatting>
  <conditionalFormatting sqref="J3:J6">
    <cfRule type="expression" dxfId="13" priority="155">
      <formula>#REF!=0</formula>
    </cfRule>
    <cfRule type="expression" dxfId="12" priority="156">
      <formula>#REF!=6</formula>
    </cfRule>
    <cfRule type="expression" dxfId="11" priority="157">
      <formula>#REF!=5</formula>
    </cfRule>
    <cfRule type="expression" dxfId="10" priority="158">
      <formula>#REF!=4</formula>
    </cfRule>
    <cfRule type="expression" dxfId="9" priority="159">
      <formula>#REF!=3</formula>
    </cfRule>
    <cfRule type="expression" dxfId="8" priority="160">
      <formula>#REF!=2</formula>
    </cfRule>
    <cfRule type="expression" dxfId="7" priority="161">
      <formula>#REF!=1</formula>
    </cfRule>
  </conditionalFormatting>
  <conditionalFormatting sqref="E3:E6">
    <cfRule type="expression" dxfId="6" priority="134">
      <formula>#REF!=0</formula>
    </cfRule>
    <cfRule type="expression" dxfId="5" priority="135">
      <formula>#REF!=6</formula>
    </cfRule>
    <cfRule type="expression" dxfId="4" priority="136">
      <formula>#REF!=5</formula>
    </cfRule>
    <cfRule type="expression" dxfId="3" priority="137">
      <formula>#REF!=4</formula>
    </cfRule>
    <cfRule type="expression" dxfId="2" priority="138">
      <formula>#REF!=3</formula>
    </cfRule>
    <cfRule type="expression" dxfId="1" priority="139">
      <formula>#REF!=2</formula>
    </cfRule>
    <cfRule type="expression" dxfId="0" priority="140">
      <formula>#REF!=1</formula>
    </cfRule>
  </conditionalFormatting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cols>
    <col min="1" max="5" width="8.88671875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Копия_полный</vt:lpstr>
      <vt:lpstr>СВОД по ТМЦ</vt:lpstr>
      <vt:lpstr>На реализацию</vt:lpstr>
      <vt:lpstr>Лист1</vt:lpstr>
    </vt:vector>
  </TitlesOfParts>
  <Company>ПАО "Силовые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Тинков Андрей Владимирович</dc:creator>
  <cp:lastModifiedBy>Фирстов Павел Алексеевич</cp:lastModifiedBy>
  <cp:lastPrinted>2024-12-16T13:42:33Z</cp:lastPrinted>
  <dcterms:created xsi:type="dcterms:W3CDTF">2020-09-16T07:31:12Z</dcterms:created>
  <dcterms:modified xsi:type="dcterms:W3CDTF">2025-04-21T13:05:32Z</dcterms:modified>
</cp:coreProperties>
</file>